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<sst xmlns="http://schemas.openxmlformats.org/spreadsheetml/2006/main" count="108" uniqueCount="59">
  <si>
    <t>FROM:   KINEMATOGRAFI   d.d.  Zagreb</t>
  </si>
  <si>
    <t>CONTINENTAL FILM - ZAGREB</t>
  </si>
  <si>
    <t>Top 20</t>
  </si>
  <si>
    <t>THIS</t>
  </si>
  <si>
    <t>LAST</t>
  </si>
  <si>
    <t>LOCAL</t>
  </si>
  <si>
    <t>NO.</t>
  </si>
  <si>
    <t>WE</t>
  </si>
  <si>
    <t>%</t>
  </si>
  <si>
    <t>CUM.</t>
  </si>
  <si>
    <t>FILM</t>
  </si>
  <si>
    <t>DISTR.</t>
  </si>
  <si>
    <t>B.O.</t>
  </si>
  <si>
    <t>ADMISS.</t>
  </si>
  <si>
    <t>new</t>
  </si>
  <si>
    <t>FOX</t>
  </si>
  <si>
    <t>CF</t>
  </si>
  <si>
    <t>TANGLED (3D)</t>
  </si>
  <si>
    <t>WDI</t>
  </si>
  <si>
    <t>Blitz</t>
  </si>
  <si>
    <t>TOURIST, THE</t>
  </si>
  <si>
    <t>SONY</t>
  </si>
  <si>
    <t>SEASON OF THE WITCH</t>
  </si>
  <si>
    <t>IND</t>
  </si>
  <si>
    <t>Duplicato</t>
  </si>
  <si>
    <t>WB</t>
  </si>
  <si>
    <t>SAMMY'S ADVENTURES:THE SECRET PASSAGE</t>
  </si>
  <si>
    <t>GREEN HORNET (3D)</t>
  </si>
  <si>
    <t>FAIR GAME</t>
  </si>
  <si>
    <t>LITTLE FOCKERS</t>
  </si>
  <si>
    <t>PAR</t>
  </si>
  <si>
    <t>NEXT THREE DAYS</t>
  </si>
  <si>
    <t>MEGAMIND 3D</t>
  </si>
  <si>
    <t>PARANORMAL ACTIVITY 2</t>
  </si>
  <si>
    <t>CHRONICLES OF NARNIA:THE VOYAGE OF THE DAWN TREADER, THE</t>
  </si>
  <si>
    <t>YOU WILL MEET A TALL DARK STRANGER</t>
  </si>
  <si>
    <t>DUE DATE</t>
  </si>
  <si>
    <t>ANOTHER YEAR</t>
  </si>
  <si>
    <t>Discovery</t>
  </si>
  <si>
    <t>LIFE AS WE KNOW IT</t>
  </si>
  <si>
    <t>ARTHUR AND THE WAR OF THE TWO WORLDS</t>
  </si>
  <si>
    <t>TAKKEN</t>
  </si>
  <si>
    <t>STONE</t>
  </si>
  <si>
    <t>PA-DORA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</si>
  <si>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</si>
  <si>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</si>
  <si>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</t>
  </si>
  <si>
    <t>WK</t>
  </si>
  <si>
    <t>last WK</t>
  </si>
  <si>
    <t>LAST  WK</t>
  </si>
  <si>
    <t>CUM. LAST WK</t>
  </si>
  <si>
    <t>INC / DEC</t>
  </si>
  <si>
    <t>CUM.  B.O.</t>
  </si>
  <si>
    <t>TRON: LEGACY (3D)</t>
  </si>
  <si>
    <t>HARRY POTTER AND THE DEATHLY HALLOWS:PART 1</t>
  </si>
  <si>
    <t>2 SUNČANA DANA</t>
  </si>
  <si>
    <t>LOC</t>
  </si>
  <si>
    <t>NEKE DRUGE PRIČE</t>
  </si>
  <si>
    <t>MAJKA ASFALTA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</si>
</sst>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m/dd"/>
    <numFmt numFmtId="173" formatCode="d&quot;, &quot;mmm\ yy"/>
  </numFmts>
  <fonts count="1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7" applyFont="1">
      <alignment/>
      <protection/>
    </xf>
    <xf numFmtId="0" fontId="3" fillId="0" borderId="0" xfId="17" applyFont="1">
      <alignment/>
      <protection/>
    </xf>
    <xf numFmtId="0" fontId="2" fillId="0" borderId="0" xfId="17" applyFont="1">
      <alignment/>
      <protection/>
    </xf>
    <xf numFmtId="0" fontId="4" fillId="0" borderId="0" xfId="17" applyFont="1">
      <alignment/>
      <protection/>
    </xf>
    <xf numFmtId="0" fontId="0" fillId="0" borderId="0" xfId="0" applyBorder="1" applyAlignment="1">
      <alignment/>
    </xf>
    <xf numFmtId="0" fontId="4" fillId="0" borderId="0" xfId="17" applyFont="1" applyBorder="1">
      <alignment/>
      <protection/>
    </xf>
    <xf numFmtId="0" fontId="1" fillId="0" borderId="0" xfId="17">
      <alignment/>
      <protection/>
    </xf>
    <xf numFmtId="0" fontId="6" fillId="0" borderId="0" xfId="17" applyFont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Border="1">
      <alignment/>
      <protection/>
    </xf>
    <xf numFmtId="0" fontId="6" fillId="0" borderId="2" xfId="17" applyFont="1" applyBorder="1">
      <alignment/>
      <protection/>
    </xf>
    <xf numFmtId="0" fontId="8" fillId="0" borderId="0" xfId="17" applyFont="1">
      <alignment/>
      <protection/>
    </xf>
    <xf numFmtId="0" fontId="4" fillId="0" borderId="0" xfId="17" applyFont="1" applyAlignment="1">
      <alignment horizontal="left"/>
      <protection/>
    </xf>
    <xf numFmtId="0" fontId="7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2" borderId="3" xfId="17" applyFont="1" applyFill="1" applyBorder="1" applyAlignment="1">
      <alignment horizontal="center"/>
      <protection/>
    </xf>
    <xf numFmtId="0" fontId="7" fillId="0" borderId="3" xfId="17" applyFont="1" applyBorder="1" applyAlignment="1">
      <alignment horizontal="center"/>
      <protection/>
    </xf>
    <xf numFmtId="0" fontId="7" fillId="3" borderId="3" xfId="17" applyFont="1" applyFill="1" applyBorder="1" applyAlignment="1">
      <alignment horizontal="center"/>
      <protection/>
    </xf>
    <xf numFmtId="0" fontId="9" fillId="0" borderId="3" xfId="17" applyFont="1" applyBorder="1" applyAlignment="1">
      <alignment horizontal="center"/>
      <protection/>
    </xf>
    <xf numFmtId="3" fontId="10" fillId="0" borderId="3" xfId="17" applyNumberFormat="1" applyFont="1" applyBorder="1" applyAlignment="1">
      <alignment horizontal="right"/>
      <protection/>
    </xf>
    <xf numFmtId="10" fontId="7" fillId="0" borderId="3" xfId="17" applyNumberFormat="1" applyFont="1" applyFill="1" applyBorder="1" applyAlignment="1">
      <alignment horizontal="center"/>
      <protection/>
    </xf>
    <xf numFmtId="3" fontId="10" fillId="0" borderId="3" xfId="17" applyNumberFormat="1" applyFont="1" applyFill="1" applyBorder="1" applyAlignment="1">
      <alignment horizontal="right"/>
      <protection/>
    </xf>
    <xf numFmtId="3" fontId="11" fillId="0" borderId="4" xfId="17" applyNumberFormat="1" applyFont="1" applyFill="1" applyBorder="1" applyAlignment="1">
      <alignment horizontal="right"/>
      <protection/>
    </xf>
    <xf numFmtId="3" fontId="11" fillId="0" borderId="3" xfId="17" applyNumberFormat="1" applyFont="1" applyBorder="1" applyAlignment="1" applyProtection="1">
      <alignment horizontal="right"/>
      <protection locked="0"/>
    </xf>
    <xf numFmtId="3" fontId="5" fillId="0" borderId="3" xfId="17" applyNumberFormat="1" applyFont="1" applyBorder="1" applyAlignment="1" applyProtection="1">
      <alignment horizontal="right"/>
      <protection locked="0"/>
    </xf>
    <xf numFmtId="0" fontId="7" fillId="0" borderId="3" xfId="17" applyFont="1" applyBorder="1" applyAlignment="1">
      <alignment horizontal="left"/>
      <protection/>
    </xf>
    <xf numFmtId="0" fontId="9" fillId="0" borderId="5" xfId="17" applyFont="1" applyBorder="1" applyAlignment="1">
      <alignment horizontal="center"/>
      <protection/>
    </xf>
    <xf numFmtId="3" fontId="10" fillId="0" borderId="4" xfId="17" applyNumberFormat="1" applyFont="1" applyBorder="1" applyAlignment="1">
      <alignment horizontal="right"/>
      <protection/>
    </xf>
    <xf numFmtId="0" fontId="9" fillId="0" borderId="3" xfId="17" applyFont="1" applyFill="1" applyBorder="1" applyAlignment="1">
      <alignment horizontal="center"/>
      <protection/>
    </xf>
    <xf numFmtId="0" fontId="7" fillId="3" borderId="0" xfId="17" applyFont="1" applyFill="1" applyBorder="1" applyAlignment="1">
      <alignment horizontal="center"/>
      <protection/>
    </xf>
    <xf numFmtId="0" fontId="7" fillId="0" borderId="0" xfId="17" applyFont="1" applyAlignment="1">
      <alignment horizontal="center"/>
      <protection/>
    </xf>
    <xf numFmtId="3" fontId="10" fillId="2" borderId="6" xfId="17" applyNumberFormat="1" applyFont="1" applyFill="1" applyBorder="1" applyAlignment="1">
      <alignment horizontal="right"/>
      <protection/>
    </xf>
    <xf numFmtId="10" fontId="7" fillId="0" borderId="7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0" fontId="7" fillId="0" borderId="0" xfId="17" applyFont="1" applyFill="1" applyBorder="1">
      <alignment/>
      <protection/>
    </xf>
    <xf numFmtId="0" fontId="7" fillId="0" borderId="0" xfId="17" applyFont="1" applyBorder="1">
      <alignment/>
      <protection/>
    </xf>
    <xf numFmtId="2" fontId="6" fillId="0" borderId="0" xfId="17" applyNumberFormat="1" applyFont="1" applyBorder="1" applyAlignment="1">
      <alignment horizontal="center"/>
      <protection/>
    </xf>
    <xf numFmtId="173" fontId="7" fillId="0" borderId="0" xfId="17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P1" sqref="P1"/>
    </sheetView>
  </sheetViews>
  <sheetFormatPr defaultColWidth="9.00390625" defaultRowHeight="12.75"/>
  <cols>
    <col min="1" max="1" width="5.125" style="0" customWidth="1"/>
    <col min="2" max="2" width="9.625" style="0" customWidth="1"/>
    <col min="3" max="3" width="51.00390625" style="0" customWidth="1"/>
    <col min="4" max="4" width="9.25390625" style="0" customWidth="1"/>
    <col min="10" max="10" width="10.25390625" style="0" customWidth="1"/>
    <col min="14" max="14" width="10.00390625" style="0" customWidth="1"/>
    <col min="15" max="15" width="9.75390625" style="0" customWidth="1"/>
  </cols>
  <sheetData>
    <row r="1" spans="1:18" ht="12.75">
      <c r="A1" s="8"/>
      <c r="B1" s="8"/>
      <c r="C1" s="9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>
      <c r="A2" s="8"/>
      <c r="B2" s="8"/>
      <c r="C2" s="10"/>
      <c r="D2" s="9"/>
      <c r="E2" s="9"/>
      <c r="F2" s="8"/>
      <c r="G2" s="8"/>
      <c r="H2" s="8"/>
      <c r="I2" s="9"/>
      <c r="J2" s="9"/>
      <c r="K2" s="37"/>
      <c r="L2" s="9"/>
      <c r="M2" s="9"/>
      <c r="N2" s="9"/>
      <c r="O2" s="9"/>
      <c r="P2" s="9"/>
      <c r="Q2" s="38"/>
      <c r="R2" s="9"/>
    </row>
    <row r="3" spans="1:18" ht="12.75">
      <c r="A3" s="8"/>
      <c r="B3" s="8"/>
      <c r="C3" s="11" t="s">
        <v>44</v>
      </c>
      <c r="D3" s="8"/>
      <c r="E3" s="2" t="s">
        <v>45</v>
      </c>
      <c r="F3" s="12"/>
      <c r="G3" s="8"/>
      <c r="H3" s="8"/>
      <c r="I3" s="9"/>
      <c r="J3" s="9"/>
      <c r="K3" s="37"/>
      <c r="L3" s="9"/>
      <c r="M3" s="9"/>
      <c r="N3" s="9"/>
      <c r="O3" s="9"/>
      <c r="P3" s="9"/>
      <c r="Q3" s="38"/>
      <c r="R3" s="9"/>
    </row>
    <row r="4" spans="1:18" ht="12.75">
      <c r="A4" s="7"/>
      <c r="B4" s="7"/>
      <c r="C4" s="7"/>
      <c r="D4" s="7"/>
      <c r="E4" s="2" t="s">
        <v>2</v>
      </c>
      <c r="F4" s="7"/>
      <c r="G4" s="7"/>
      <c r="H4" s="7"/>
      <c r="I4" s="5"/>
      <c r="J4" s="5"/>
      <c r="K4" s="6"/>
      <c r="L4" s="15"/>
      <c r="M4" s="15"/>
      <c r="N4" s="6"/>
      <c r="O4" s="9"/>
      <c r="P4" s="9"/>
      <c r="Q4" s="39"/>
      <c r="R4" s="15"/>
    </row>
    <row r="5" spans="1:18" ht="12.75">
      <c r="A5" s="8"/>
      <c r="B5" s="8"/>
      <c r="C5" s="8"/>
      <c r="D5" s="8"/>
      <c r="E5" s="8"/>
      <c r="F5" s="8"/>
      <c r="G5" s="7"/>
      <c r="H5" s="7"/>
      <c r="I5" s="7"/>
      <c r="J5" s="7"/>
      <c r="K5" s="4"/>
      <c r="L5" s="7"/>
      <c r="M5" s="7"/>
      <c r="N5" s="13"/>
      <c r="O5" s="7"/>
      <c r="P5" s="4"/>
      <c r="Q5" s="7"/>
      <c r="R5" s="7"/>
    </row>
    <row r="6" spans="1:18" ht="12.75">
      <c r="A6" s="8"/>
      <c r="B6" s="8" t="s">
        <v>0</v>
      </c>
      <c r="C6" s="14" t="s">
        <v>1</v>
      </c>
      <c r="D6" s="8"/>
      <c r="E6" s="8"/>
      <c r="F6" s="8"/>
      <c r="G6" s="7"/>
      <c r="H6" s="36" t="s">
        <v>46</v>
      </c>
      <c r="I6" s="3">
        <v>4</v>
      </c>
      <c r="J6" s="7"/>
      <c r="K6" s="4"/>
      <c r="L6" s="7"/>
      <c r="M6" s="1"/>
      <c r="N6" s="4"/>
      <c r="O6" s="7"/>
      <c r="P6" s="4"/>
      <c r="Q6" s="7"/>
      <c r="R6" s="7"/>
    </row>
    <row r="7" spans="1:18" ht="12.75">
      <c r="A7" s="15"/>
      <c r="B7" s="15"/>
      <c r="C7" s="16"/>
      <c r="D7" s="15"/>
      <c r="E7" s="15"/>
      <c r="F7" s="15"/>
      <c r="G7" s="15"/>
      <c r="H7" s="6"/>
      <c r="I7" s="15"/>
      <c r="J7" s="15"/>
      <c r="K7" s="6"/>
      <c r="L7" s="6"/>
      <c r="M7" s="15"/>
      <c r="N7" s="15"/>
      <c r="O7" s="15"/>
      <c r="P7" s="15"/>
      <c r="Q7" s="15"/>
      <c r="R7" s="7"/>
    </row>
    <row r="8" spans="1:18" ht="12.75">
      <c r="A8" s="17" t="s">
        <v>3</v>
      </c>
      <c r="B8" s="17" t="s">
        <v>4</v>
      </c>
      <c r="C8" s="17"/>
      <c r="D8" s="17"/>
      <c r="E8" s="17" t="s">
        <v>5</v>
      </c>
      <c r="F8" s="17" t="s">
        <v>47</v>
      </c>
      <c r="G8" s="17" t="s">
        <v>6</v>
      </c>
      <c r="H8" s="17" t="s">
        <v>7</v>
      </c>
      <c r="I8" s="17" t="s">
        <v>7</v>
      </c>
      <c r="J8" s="17" t="s">
        <v>8</v>
      </c>
      <c r="K8" s="17" t="s">
        <v>48</v>
      </c>
      <c r="L8" s="17" t="s">
        <v>47</v>
      </c>
      <c r="M8" s="17" t="s">
        <v>47</v>
      </c>
      <c r="N8" s="17" t="s">
        <v>49</v>
      </c>
      <c r="O8" s="17" t="s">
        <v>9</v>
      </c>
      <c r="P8" s="18" t="s">
        <v>50</v>
      </c>
      <c r="Q8" s="17" t="s">
        <v>9</v>
      </c>
      <c r="R8" s="7"/>
    </row>
    <row r="9" spans="1:18" ht="12.75">
      <c r="A9" s="17"/>
      <c r="B9" s="17" t="s">
        <v>47</v>
      </c>
      <c r="C9" s="17" t="s">
        <v>10</v>
      </c>
      <c r="D9" s="17" t="s">
        <v>11</v>
      </c>
      <c r="E9" s="17" t="s">
        <v>11</v>
      </c>
      <c r="F9" s="17" t="s">
        <v>6</v>
      </c>
      <c r="G9" s="17"/>
      <c r="H9" s="17" t="s">
        <v>12</v>
      </c>
      <c r="I9" s="17" t="s">
        <v>13</v>
      </c>
      <c r="J9" s="17" t="s">
        <v>51</v>
      </c>
      <c r="K9" s="17" t="s">
        <v>12</v>
      </c>
      <c r="L9" s="17" t="s">
        <v>12</v>
      </c>
      <c r="M9" s="17" t="s">
        <v>13</v>
      </c>
      <c r="N9" s="17" t="s">
        <v>52</v>
      </c>
      <c r="O9" s="17" t="s">
        <v>12</v>
      </c>
      <c r="P9" s="18" t="s">
        <v>13</v>
      </c>
      <c r="Q9" s="17" t="s">
        <v>13</v>
      </c>
      <c r="R9" s="7"/>
    </row>
    <row r="10" spans="1:18" ht="12.75">
      <c r="A10" s="19">
        <v>1</v>
      </c>
      <c r="B10" s="19">
        <v>1</v>
      </c>
      <c r="C10" s="18" t="s">
        <v>20</v>
      </c>
      <c r="D10" s="18" t="s">
        <v>21</v>
      </c>
      <c r="E10" s="18" t="s">
        <v>16</v>
      </c>
      <c r="F10" s="20">
        <v>2</v>
      </c>
      <c r="G10" s="20">
        <v>9</v>
      </c>
      <c r="H10" s="21">
        <v>187777</v>
      </c>
      <c r="I10" s="21">
        <v>6469</v>
      </c>
      <c r="J10" s="22">
        <f aca="true" t="shared" si="0" ref="J10:J33">L10/K10-100%</f>
        <v>-0.4117761798575357</v>
      </c>
      <c r="K10" s="23">
        <v>415262</v>
      </c>
      <c r="L10" s="23">
        <v>244267</v>
      </c>
      <c r="M10" s="23">
        <v>9566</v>
      </c>
      <c r="N10" s="24">
        <v>415262</v>
      </c>
      <c r="O10" s="23">
        <f aca="true" t="shared" si="1" ref="O10:O32">L10+N10</f>
        <v>659529</v>
      </c>
      <c r="P10" s="25">
        <v>15512</v>
      </c>
      <c r="Q10" s="26">
        <f aca="true" t="shared" si="2" ref="Q10:Q32">P10+M10</f>
        <v>25078</v>
      </c>
      <c r="R10" s="4"/>
    </row>
    <row r="11" spans="1:18" ht="12.75">
      <c r="A11" s="19">
        <v>2</v>
      </c>
      <c r="B11" s="19">
        <v>2</v>
      </c>
      <c r="C11" s="18" t="s">
        <v>17</v>
      </c>
      <c r="D11" s="18" t="s">
        <v>18</v>
      </c>
      <c r="E11" s="18" t="s">
        <v>16</v>
      </c>
      <c r="F11" s="20">
        <v>2</v>
      </c>
      <c r="G11" s="20">
        <v>13</v>
      </c>
      <c r="H11" s="21">
        <v>181816</v>
      </c>
      <c r="I11" s="21">
        <v>7020</v>
      </c>
      <c r="J11" s="22">
        <f t="shared" si="0"/>
        <v>-0.21166963659733584</v>
      </c>
      <c r="K11" s="23">
        <v>273856</v>
      </c>
      <c r="L11" s="23">
        <v>215889</v>
      </c>
      <c r="M11" s="23">
        <v>8766</v>
      </c>
      <c r="N11" s="24">
        <v>273856</v>
      </c>
      <c r="O11" s="23">
        <f t="shared" si="1"/>
        <v>489745</v>
      </c>
      <c r="P11" s="25">
        <v>10823</v>
      </c>
      <c r="Q11" s="26">
        <f t="shared" si="2"/>
        <v>19589</v>
      </c>
      <c r="R11" s="4"/>
    </row>
    <row r="12" spans="1:18" ht="12.75">
      <c r="A12" s="19">
        <v>3</v>
      </c>
      <c r="B12" s="19">
        <v>3</v>
      </c>
      <c r="C12" s="18" t="s">
        <v>22</v>
      </c>
      <c r="D12" s="18" t="s">
        <v>23</v>
      </c>
      <c r="E12" s="18" t="s">
        <v>24</v>
      </c>
      <c r="F12" s="20">
        <v>3</v>
      </c>
      <c r="G12" s="20">
        <v>6</v>
      </c>
      <c r="H12" s="21">
        <v>104201</v>
      </c>
      <c r="I12" s="21">
        <v>3527</v>
      </c>
      <c r="J12" s="22">
        <f t="shared" si="0"/>
        <v>-0.25340625213579404</v>
      </c>
      <c r="K12" s="23">
        <v>187869.24</v>
      </c>
      <c r="L12" s="23">
        <v>140262</v>
      </c>
      <c r="M12" s="23">
        <v>5494</v>
      </c>
      <c r="N12" s="24">
        <v>494553.68</v>
      </c>
      <c r="O12" s="23">
        <f t="shared" si="1"/>
        <v>634815.6799999999</v>
      </c>
      <c r="P12" s="25">
        <v>19012</v>
      </c>
      <c r="Q12" s="26">
        <f t="shared" si="2"/>
        <v>24506</v>
      </c>
      <c r="R12" s="4"/>
    </row>
    <row r="13" spans="1:18" ht="12.75">
      <c r="A13" s="19">
        <v>4</v>
      </c>
      <c r="B13" s="19" t="s">
        <v>14</v>
      </c>
      <c r="C13" s="18" t="s">
        <v>27</v>
      </c>
      <c r="D13" s="18" t="s">
        <v>21</v>
      </c>
      <c r="E13" s="18" t="s">
        <v>16</v>
      </c>
      <c r="F13" s="20">
        <v>1</v>
      </c>
      <c r="G13" s="20">
        <v>10</v>
      </c>
      <c r="H13" s="21">
        <v>116163</v>
      </c>
      <c r="I13" s="21">
        <v>3402</v>
      </c>
      <c r="J13" s="22" t="e">
        <f t="shared" si="0"/>
        <v>#DIV/0!</v>
      </c>
      <c r="K13" s="23"/>
      <c r="L13" s="23">
        <v>135739</v>
      </c>
      <c r="M13" s="23">
        <v>4253</v>
      </c>
      <c r="N13" s="24"/>
      <c r="O13" s="23">
        <f t="shared" si="1"/>
        <v>135739</v>
      </c>
      <c r="P13" s="25"/>
      <c r="Q13" s="26">
        <f t="shared" si="2"/>
        <v>4253</v>
      </c>
      <c r="R13" s="4"/>
    </row>
    <row r="14" spans="1:18" ht="12.75">
      <c r="A14" s="19">
        <v>5</v>
      </c>
      <c r="B14" s="19">
        <v>5</v>
      </c>
      <c r="C14" s="27" t="s">
        <v>26</v>
      </c>
      <c r="D14" s="18" t="s">
        <v>23</v>
      </c>
      <c r="E14" s="18" t="s">
        <v>19</v>
      </c>
      <c r="F14" s="20">
        <v>5</v>
      </c>
      <c r="G14" s="20">
        <v>12</v>
      </c>
      <c r="H14" s="21">
        <v>99700</v>
      </c>
      <c r="I14" s="21">
        <v>3413</v>
      </c>
      <c r="J14" s="22">
        <f t="shared" si="0"/>
        <v>-0.07565274936830702</v>
      </c>
      <c r="K14" s="23">
        <v>132976</v>
      </c>
      <c r="L14" s="23">
        <v>122916</v>
      </c>
      <c r="M14" s="23">
        <v>4517</v>
      </c>
      <c r="N14" s="24">
        <v>1098815.8</v>
      </c>
      <c r="O14" s="23">
        <f t="shared" si="1"/>
        <v>1221731.8</v>
      </c>
      <c r="P14" s="25">
        <v>35813</v>
      </c>
      <c r="Q14" s="26">
        <f t="shared" si="2"/>
        <v>40330</v>
      </c>
      <c r="R14" s="4"/>
    </row>
    <row r="15" spans="1:18" ht="12.75">
      <c r="A15" s="19">
        <v>6</v>
      </c>
      <c r="B15" s="19" t="s">
        <v>14</v>
      </c>
      <c r="C15" s="18" t="s">
        <v>28</v>
      </c>
      <c r="D15" s="18" t="s">
        <v>23</v>
      </c>
      <c r="E15" s="18" t="s">
        <v>19</v>
      </c>
      <c r="F15" s="20">
        <v>1</v>
      </c>
      <c r="G15" s="20">
        <v>4</v>
      </c>
      <c r="H15" s="21">
        <v>81015</v>
      </c>
      <c r="I15" s="21">
        <v>2780</v>
      </c>
      <c r="J15" s="22" t="e">
        <f t="shared" si="0"/>
        <v>#DIV/0!</v>
      </c>
      <c r="K15" s="23"/>
      <c r="L15" s="23">
        <v>109640.5</v>
      </c>
      <c r="M15" s="23">
        <v>4368</v>
      </c>
      <c r="N15" s="24"/>
      <c r="O15" s="23">
        <f t="shared" si="1"/>
        <v>109640.5</v>
      </c>
      <c r="P15" s="25"/>
      <c r="Q15" s="26">
        <f t="shared" si="2"/>
        <v>4368</v>
      </c>
      <c r="R15" s="4"/>
    </row>
    <row r="16" spans="1:18" ht="12.75">
      <c r="A16" s="19">
        <v>7</v>
      </c>
      <c r="B16" s="19">
        <v>4</v>
      </c>
      <c r="C16" s="18" t="s">
        <v>29</v>
      </c>
      <c r="D16" s="18" t="s">
        <v>30</v>
      </c>
      <c r="E16" s="18" t="s">
        <v>19</v>
      </c>
      <c r="F16" s="20">
        <v>5</v>
      </c>
      <c r="G16" s="20">
        <v>13</v>
      </c>
      <c r="H16" s="21">
        <v>84233</v>
      </c>
      <c r="I16" s="21">
        <v>3012</v>
      </c>
      <c r="J16" s="22">
        <f t="shared" si="0"/>
        <v>-0.3727514273166447</v>
      </c>
      <c r="K16" s="23">
        <v>163944</v>
      </c>
      <c r="L16" s="23">
        <v>102833.64</v>
      </c>
      <c r="M16" s="23">
        <v>4035</v>
      </c>
      <c r="N16" s="24">
        <v>1445427.4000000001</v>
      </c>
      <c r="O16" s="23">
        <f t="shared" si="1"/>
        <v>1548261.04</v>
      </c>
      <c r="P16" s="25">
        <v>58911</v>
      </c>
      <c r="Q16" s="26">
        <f t="shared" si="2"/>
        <v>62946</v>
      </c>
      <c r="R16" s="4"/>
    </row>
    <row r="17" spans="1:18" ht="12.75">
      <c r="A17" s="19">
        <v>8</v>
      </c>
      <c r="B17" s="19">
        <v>7</v>
      </c>
      <c r="C17" s="18" t="s">
        <v>31</v>
      </c>
      <c r="D17" s="18" t="s">
        <v>23</v>
      </c>
      <c r="E17" s="18" t="s">
        <v>24</v>
      </c>
      <c r="F17" s="28">
        <v>4</v>
      </c>
      <c r="G17" s="20">
        <v>4</v>
      </c>
      <c r="H17" s="29">
        <v>48129</v>
      </c>
      <c r="I17" s="21">
        <v>1600</v>
      </c>
      <c r="J17" s="22">
        <f t="shared" si="0"/>
        <v>-0.2704751371535572</v>
      </c>
      <c r="K17" s="23">
        <v>91321</v>
      </c>
      <c r="L17" s="23">
        <v>66620.94</v>
      </c>
      <c r="M17" s="23">
        <v>2567</v>
      </c>
      <c r="N17" s="24">
        <v>400859.5</v>
      </c>
      <c r="O17" s="23">
        <f t="shared" si="1"/>
        <v>467480.44</v>
      </c>
      <c r="P17" s="25">
        <v>14892</v>
      </c>
      <c r="Q17" s="26">
        <f t="shared" si="2"/>
        <v>17459</v>
      </c>
      <c r="R17" s="4"/>
    </row>
    <row r="18" spans="1:18" ht="12.75">
      <c r="A18" s="19">
        <v>9</v>
      </c>
      <c r="B18" s="19">
        <v>6</v>
      </c>
      <c r="C18" s="18" t="s">
        <v>33</v>
      </c>
      <c r="D18" s="18" t="s">
        <v>30</v>
      </c>
      <c r="E18" s="18" t="s">
        <v>19</v>
      </c>
      <c r="F18" s="28">
        <v>3</v>
      </c>
      <c r="G18" s="20">
        <v>5</v>
      </c>
      <c r="H18" s="29">
        <v>42431</v>
      </c>
      <c r="I18" s="21">
        <v>1352</v>
      </c>
      <c r="J18" s="22">
        <f t="shared" si="0"/>
        <v>-0.45378493561510613</v>
      </c>
      <c r="K18" s="23">
        <v>98198.5</v>
      </c>
      <c r="L18" s="23">
        <v>53637.5</v>
      </c>
      <c r="M18" s="23">
        <v>1984</v>
      </c>
      <c r="N18" s="24">
        <v>246758.5</v>
      </c>
      <c r="O18" s="23">
        <f t="shared" si="1"/>
        <v>300396</v>
      </c>
      <c r="P18" s="25">
        <v>9084</v>
      </c>
      <c r="Q18" s="26">
        <f t="shared" si="2"/>
        <v>11068</v>
      </c>
      <c r="R18" s="4"/>
    </row>
    <row r="19" spans="1:18" ht="12.75">
      <c r="A19" s="19">
        <v>10</v>
      </c>
      <c r="B19" s="19">
        <v>8</v>
      </c>
      <c r="C19" s="18" t="s">
        <v>36</v>
      </c>
      <c r="D19" s="18" t="s">
        <v>25</v>
      </c>
      <c r="E19" s="18" t="s">
        <v>19</v>
      </c>
      <c r="F19" s="20">
        <v>8</v>
      </c>
      <c r="G19" s="20">
        <v>7</v>
      </c>
      <c r="H19" s="21">
        <v>40282</v>
      </c>
      <c r="I19" s="21">
        <v>1372</v>
      </c>
      <c r="J19" s="22">
        <f t="shared" si="0"/>
        <v>-0.2642658665539487</v>
      </c>
      <c r="K19" s="23">
        <v>72156.5</v>
      </c>
      <c r="L19" s="23">
        <v>53088</v>
      </c>
      <c r="M19" s="23">
        <v>2087</v>
      </c>
      <c r="N19" s="24">
        <v>1228986.22</v>
      </c>
      <c r="O19" s="23">
        <f t="shared" si="1"/>
        <v>1282074.22</v>
      </c>
      <c r="P19" s="25">
        <v>48230</v>
      </c>
      <c r="Q19" s="26">
        <f t="shared" si="2"/>
        <v>50317</v>
      </c>
      <c r="R19" s="4"/>
    </row>
    <row r="20" spans="1:18" ht="12.75">
      <c r="A20" s="19">
        <v>11</v>
      </c>
      <c r="B20" s="19">
        <v>11</v>
      </c>
      <c r="C20" s="18" t="s">
        <v>32</v>
      </c>
      <c r="D20" s="18" t="s">
        <v>30</v>
      </c>
      <c r="E20" s="18" t="s">
        <v>19</v>
      </c>
      <c r="F20" s="20">
        <v>6</v>
      </c>
      <c r="G20" s="30">
        <v>10</v>
      </c>
      <c r="H20" s="21">
        <v>35493</v>
      </c>
      <c r="I20" s="21">
        <v>1198</v>
      </c>
      <c r="J20" s="22">
        <f t="shared" si="0"/>
        <v>-0.1592559936180039</v>
      </c>
      <c r="K20" s="23">
        <v>47634</v>
      </c>
      <c r="L20" s="23">
        <v>40048</v>
      </c>
      <c r="M20" s="23">
        <v>1366</v>
      </c>
      <c r="N20" s="24">
        <v>990036.84</v>
      </c>
      <c r="O20" s="23">
        <f t="shared" si="1"/>
        <v>1030084.84</v>
      </c>
      <c r="P20" s="25">
        <v>34589</v>
      </c>
      <c r="Q20" s="26">
        <f t="shared" si="2"/>
        <v>35955</v>
      </c>
      <c r="R20" s="4"/>
    </row>
    <row r="21" spans="1:18" ht="12.75">
      <c r="A21" s="19">
        <v>12</v>
      </c>
      <c r="B21" s="19">
        <v>9</v>
      </c>
      <c r="C21" s="27" t="s">
        <v>34</v>
      </c>
      <c r="D21" s="18" t="s">
        <v>15</v>
      </c>
      <c r="E21" s="18" t="s">
        <v>16</v>
      </c>
      <c r="F21" s="20">
        <v>7</v>
      </c>
      <c r="G21" s="20">
        <v>11</v>
      </c>
      <c r="H21" s="21">
        <v>25745</v>
      </c>
      <c r="I21" s="21">
        <v>855</v>
      </c>
      <c r="J21" s="22">
        <f t="shared" si="0"/>
        <v>-0.43266501064584817</v>
      </c>
      <c r="K21" s="23">
        <v>56360</v>
      </c>
      <c r="L21" s="23">
        <v>31975</v>
      </c>
      <c r="M21" s="23">
        <v>1100</v>
      </c>
      <c r="N21" s="24">
        <v>1093478</v>
      </c>
      <c r="O21" s="23">
        <f t="shared" si="1"/>
        <v>1125453</v>
      </c>
      <c r="P21" s="25">
        <v>36103</v>
      </c>
      <c r="Q21" s="26">
        <f t="shared" si="2"/>
        <v>37203</v>
      </c>
      <c r="R21" s="4"/>
    </row>
    <row r="22" spans="1:18" ht="12.75">
      <c r="A22" s="19">
        <v>13</v>
      </c>
      <c r="B22" s="19">
        <v>10</v>
      </c>
      <c r="C22" s="18" t="s">
        <v>53</v>
      </c>
      <c r="D22" s="18" t="s">
        <v>18</v>
      </c>
      <c r="E22" s="18" t="s">
        <v>16</v>
      </c>
      <c r="F22" s="20">
        <v>4</v>
      </c>
      <c r="G22" s="20">
        <v>10</v>
      </c>
      <c r="H22" s="21">
        <v>21990</v>
      </c>
      <c r="I22" s="21">
        <v>805</v>
      </c>
      <c r="J22" s="22">
        <f t="shared" si="0"/>
        <v>-0.4271475247115265</v>
      </c>
      <c r="K22" s="23">
        <v>48358</v>
      </c>
      <c r="L22" s="23">
        <v>27702</v>
      </c>
      <c r="M22" s="23">
        <v>1098</v>
      </c>
      <c r="N22" s="24">
        <v>378316</v>
      </c>
      <c r="O22" s="23">
        <f t="shared" si="1"/>
        <v>406018</v>
      </c>
      <c r="P22" s="25">
        <v>14556</v>
      </c>
      <c r="Q22" s="26">
        <f t="shared" si="2"/>
        <v>15654</v>
      </c>
      <c r="R22" s="4"/>
    </row>
    <row r="23" spans="1:18" ht="12.75">
      <c r="A23" s="19">
        <v>14</v>
      </c>
      <c r="B23" s="19">
        <v>14</v>
      </c>
      <c r="C23" s="27" t="s">
        <v>35</v>
      </c>
      <c r="D23" s="18" t="s">
        <v>23</v>
      </c>
      <c r="E23" s="18" t="s">
        <v>19</v>
      </c>
      <c r="F23" s="20">
        <v>6</v>
      </c>
      <c r="G23" s="20">
        <v>2</v>
      </c>
      <c r="H23" s="21">
        <v>18902</v>
      </c>
      <c r="I23" s="21">
        <v>624</v>
      </c>
      <c r="J23" s="22">
        <f t="shared" si="0"/>
        <v>-0.392248770151176</v>
      </c>
      <c r="K23" s="23">
        <v>40065.9</v>
      </c>
      <c r="L23" s="23">
        <v>24350.1</v>
      </c>
      <c r="M23" s="23">
        <v>898</v>
      </c>
      <c r="N23" s="24">
        <v>324565.56000000006</v>
      </c>
      <c r="O23" s="23">
        <f t="shared" si="1"/>
        <v>348915.66000000003</v>
      </c>
      <c r="P23" s="25">
        <v>12260</v>
      </c>
      <c r="Q23" s="26">
        <f t="shared" si="2"/>
        <v>13158</v>
      </c>
      <c r="R23" s="4"/>
    </row>
    <row r="24" spans="1:18" ht="12.75">
      <c r="A24" s="19">
        <v>15</v>
      </c>
      <c r="B24" s="19">
        <v>17</v>
      </c>
      <c r="C24" s="18" t="s">
        <v>37</v>
      </c>
      <c r="D24" s="18" t="s">
        <v>23</v>
      </c>
      <c r="E24" s="18" t="s">
        <v>38</v>
      </c>
      <c r="F24" s="20">
        <v>2</v>
      </c>
      <c r="G24" s="20">
        <v>1</v>
      </c>
      <c r="H24" s="21">
        <v>15175</v>
      </c>
      <c r="I24" s="21">
        <v>536</v>
      </c>
      <c r="J24" s="22">
        <f t="shared" si="0"/>
        <v>0.282596495603916</v>
      </c>
      <c r="K24" s="23">
        <v>16037</v>
      </c>
      <c r="L24" s="23">
        <v>20569</v>
      </c>
      <c r="M24" s="23">
        <v>810</v>
      </c>
      <c r="N24" s="24">
        <v>16037</v>
      </c>
      <c r="O24" s="23">
        <f t="shared" si="1"/>
        <v>36606</v>
      </c>
      <c r="P24" s="25">
        <v>745</v>
      </c>
      <c r="Q24" s="26">
        <f t="shared" si="2"/>
        <v>1555</v>
      </c>
      <c r="R24" s="4"/>
    </row>
    <row r="25" spans="1:18" ht="12.75">
      <c r="A25" s="19">
        <v>16</v>
      </c>
      <c r="B25" s="19">
        <v>12</v>
      </c>
      <c r="C25" s="27" t="s">
        <v>54</v>
      </c>
      <c r="D25" s="18" t="s">
        <v>25</v>
      </c>
      <c r="E25" s="18" t="s">
        <v>19</v>
      </c>
      <c r="F25" s="20">
        <v>10</v>
      </c>
      <c r="G25" s="20">
        <v>9</v>
      </c>
      <c r="H25" s="21">
        <v>17343</v>
      </c>
      <c r="I25" s="21">
        <v>744</v>
      </c>
      <c r="J25" s="22">
        <f t="shared" si="0"/>
        <v>-0.5428568230659025</v>
      </c>
      <c r="K25" s="23">
        <v>44672</v>
      </c>
      <c r="L25" s="23">
        <v>20421.5</v>
      </c>
      <c r="M25" s="23">
        <v>903</v>
      </c>
      <c r="N25" s="24">
        <v>2998380.62</v>
      </c>
      <c r="O25" s="23">
        <f t="shared" si="1"/>
        <v>3018802.12</v>
      </c>
      <c r="P25" s="25">
        <v>115592</v>
      </c>
      <c r="Q25" s="26">
        <f t="shared" si="2"/>
        <v>116495</v>
      </c>
      <c r="R25" s="4"/>
    </row>
    <row r="26" spans="1:18" ht="12.75">
      <c r="A26" s="19">
        <v>17</v>
      </c>
      <c r="B26" s="19">
        <v>13</v>
      </c>
      <c r="C26" s="18" t="s">
        <v>39</v>
      </c>
      <c r="D26" s="18" t="s">
        <v>25</v>
      </c>
      <c r="E26" s="18" t="s">
        <v>19</v>
      </c>
      <c r="F26" s="20">
        <v>6</v>
      </c>
      <c r="G26" s="20">
        <v>10</v>
      </c>
      <c r="H26" s="21">
        <v>13229</v>
      </c>
      <c r="I26" s="21">
        <v>527</v>
      </c>
      <c r="J26" s="22">
        <f t="shared" si="0"/>
        <v>-0.5650175658116368</v>
      </c>
      <c r="K26" s="23">
        <v>41558</v>
      </c>
      <c r="L26" s="23">
        <v>18077</v>
      </c>
      <c r="M26" s="23">
        <v>787</v>
      </c>
      <c r="N26" s="24">
        <v>412202.5</v>
      </c>
      <c r="O26" s="23">
        <f t="shared" si="1"/>
        <v>430279.5</v>
      </c>
      <c r="P26" s="25">
        <v>16864</v>
      </c>
      <c r="Q26" s="26">
        <f t="shared" si="2"/>
        <v>17651</v>
      </c>
      <c r="R26" s="4"/>
    </row>
    <row r="27" spans="1:18" ht="12.75">
      <c r="A27" s="19">
        <v>18</v>
      </c>
      <c r="B27" s="19">
        <v>15</v>
      </c>
      <c r="C27" s="18" t="s">
        <v>41</v>
      </c>
      <c r="D27" s="18" t="s">
        <v>23</v>
      </c>
      <c r="E27" s="18" t="s">
        <v>24</v>
      </c>
      <c r="F27" s="20">
        <v>2</v>
      </c>
      <c r="G27" s="20">
        <v>2</v>
      </c>
      <c r="H27" s="21">
        <v>8438</v>
      </c>
      <c r="I27" s="21">
        <v>327</v>
      </c>
      <c r="J27" s="22">
        <f t="shared" si="0"/>
        <v>-0.57523753714788</v>
      </c>
      <c r="K27" s="23">
        <v>23891</v>
      </c>
      <c r="L27" s="23">
        <v>10148</v>
      </c>
      <c r="M27" s="23">
        <v>415</v>
      </c>
      <c r="N27" s="24">
        <v>23891</v>
      </c>
      <c r="O27" s="23">
        <f t="shared" si="1"/>
        <v>34039</v>
      </c>
      <c r="P27" s="25">
        <v>923</v>
      </c>
      <c r="Q27" s="26">
        <f t="shared" si="2"/>
        <v>1338</v>
      </c>
      <c r="R27" s="4"/>
    </row>
    <row r="28" spans="1:18" ht="12.75">
      <c r="A28" s="19">
        <v>19</v>
      </c>
      <c r="B28" s="19">
        <v>16</v>
      </c>
      <c r="C28" s="27" t="s">
        <v>40</v>
      </c>
      <c r="D28" s="18" t="s">
        <v>23</v>
      </c>
      <c r="E28" s="18" t="s">
        <v>19</v>
      </c>
      <c r="F28" s="20">
        <v>12</v>
      </c>
      <c r="G28" s="30">
        <v>8</v>
      </c>
      <c r="H28" s="21">
        <v>6761</v>
      </c>
      <c r="I28" s="21">
        <v>430</v>
      </c>
      <c r="J28" s="22">
        <f t="shared" si="0"/>
        <v>-0.4774186147454579</v>
      </c>
      <c r="K28" s="23">
        <v>16127</v>
      </c>
      <c r="L28" s="23">
        <v>8427.67</v>
      </c>
      <c r="M28" s="23">
        <v>541</v>
      </c>
      <c r="N28" s="24">
        <v>718428.7999999999</v>
      </c>
      <c r="O28" s="23">
        <f t="shared" si="1"/>
        <v>726856.47</v>
      </c>
      <c r="P28" s="25">
        <v>31272</v>
      </c>
      <c r="Q28" s="26">
        <f t="shared" si="2"/>
        <v>31813</v>
      </c>
      <c r="R28" s="4"/>
    </row>
    <row r="29" spans="1:18" ht="12.75">
      <c r="A29" s="19">
        <v>20</v>
      </c>
      <c r="B29" s="19" t="s">
        <v>14</v>
      </c>
      <c r="C29" s="18" t="s">
        <v>55</v>
      </c>
      <c r="D29" s="18" t="s">
        <v>56</v>
      </c>
      <c r="E29" s="18" t="s">
        <v>24</v>
      </c>
      <c r="F29" s="20">
        <v>1</v>
      </c>
      <c r="G29" s="20">
        <v>2</v>
      </c>
      <c r="H29" s="21">
        <v>4772</v>
      </c>
      <c r="I29" s="21">
        <v>155</v>
      </c>
      <c r="J29" s="22" t="e">
        <f t="shared" si="0"/>
        <v>#DIV/0!</v>
      </c>
      <c r="K29" s="23"/>
      <c r="L29" s="23">
        <v>6736.5</v>
      </c>
      <c r="M29" s="23">
        <v>260</v>
      </c>
      <c r="N29" s="24"/>
      <c r="O29" s="23">
        <f t="shared" si="1"/>
        <v>6736.5</v>
      </c>
      <c r="P29" s="25"/>
      <c r="Q29" s="26">
        <f t="shared" si="2"/>
        <v>260</v>
      </c>
      <c r="R29" s="4"/>
    </row>
    <row r="30" spans="1:18" ht="12.75">
      <c r="A30" s="19">
        <v>21</v>
      </c>
      <c r="B30" s="19">
        <v>21</v>
      </c>
      <c r="C30" s="18" t="s">
        <v>57</v>
      </c>
      <c r="D30" s="18" t="s">
        <v>56</v>
      </c>
      <c r="E30" s="18" t="s">
        <v>24</v>
      </c>
      <c r="F30" s="20">
        <v>4</v>
      </c>
      <c r="G30" s="20">
        <v>2</v>
      </c>
      <c r="H30" s="21">
        <v>3552</v>
      </c>
      <c r="I30" s="21">
        <v>123</v>
      </c>
      <c r="J30" s="22">
        <f t="shared" si="0"/>
        <v>0.03943396226415086</v>
      </c>
      <c r="K30" s="23">
        <v>5300</v>
      </c>
      <c r="L30" s="23">
        <v>5509</v>
      </c>
      <c r="M30" s="23">
        <v>241</v>
      </c>
      <c r="N30" s="24">
        <v>28455.5</v>
      </c>
      <c r="O30" s="23">
        <f t="shared" si="1"/>
        <v>33964.5</v>
      </c>
      <c r="P30" s="25">
        <v>1229</v>
      </c>
      <c r="Q30" s="26">
        <f t="shared" si="2"/>
        <v>1470</v>
      </c>
      <c r="R30" s="4"/>
    </row>
    <row r="31" spans="1:18" ht="12.75">
      <c r="A31" s="19">
        <v>22</v>
      </c>
      <c r="B31" s="19">
        <v>20</v>
      </c>
      <c r="C31" s="18" t="s">
        <v>58</v>
      </c>
      <c r="D31" s="18" t="s">
        <v>56</v>
      </c>
      <c r="E31" s="18" t="s">
        <v>16</v>
      </c>
      <c r="F31" s="20">
        <v>7</v>
      </c>
      <c r="G31" s="20">
        <v>3</v>
      </c>
      <c r="H31" s="21">
        <v>3206</v>
      </c>
      <c r="I31" s="21">
        <v>115</v>
      </c>
      <c r="J31" s="22">
        <f t="shared" si="0"/>
        <v>-0.3918070225520982</v>
      </c>
      <c r="K31" s="23">
        <v>7006</v>
      </c>
      <c r="L31" s="23">
        <v>4261</v>
      </c>
      <c r="M31" s="23">
        <v>167</v>
      </c>
      <c r="N31" s="24">
        <v>64289</v>
      </c>
      <c r="O31" s="23">
        <f t="shared" si="1"/>
        <v>68550</v>
      </c>
      <c r="P31" s="25">
        <v>2485</v>
      </c>
      <c r="Q31" s="26">
        <f t="shared" si="2"/>
        <v>2652</v>
      </c>
      <c r="R31" s="4"/>
    </row>
    <row r="32" spans="1:18" ht="12.75">
      <c r="A32" s="19">
        <v>23</v>
      </c>
      <c r="B32" s="19">
        <v>19</v>
      </c>
      <c r="C32" s="18" t="s">
        <v>42</v>
      </c>
      <c r="D32" s="18" t="s">
        <v>23</v>
      </c>
      <c r="E32" s="18" t="s">
        <v>43</v>
      </c>
      <c r="F32" s="20">
        <v>5</v>
      </c>
      <c r="G32" s="20">
        <v>1</v>
      </c>
      <c r="H32" s="21">
        <v>1518</v>
      </c>
      <c r="I32" s="21">
        <v>46</v>
      </c>
      <c r="J32" s="22">
        <f t="shared" si="0"/>
        <v>-0.8398903069296488</v>
      </c>
      <c r="K32" s="23">
        <v>9481</v>
      </c>
      <c r="L32" s="23">
        <v>1518</v>
      </c>
      <c r="M32" s="23">
        <v>46</v>
      </c>
      <c r="N32" s="24">
        <v>80008</v>
      </c>
      <c r="O32" s="23">
        <f t="shared" si="1"/>
        <v>81526</v>
      </c>
      <c r="P32" s="25">
        <v>3039</v>
      </c>
      <c r="Q32" s="26">
        <f t="shared" si="2"/>
        <v>3085</v>
      </c>
      <c r="R32" s="4"/>
    </row>
    <row r="33" spans="1:18" ht="13.5" thickBot="1">
      <c r="A33" s="31"/>
      <c r="B33" s="32"/>
      <c r="C33" s="32"/>
      <c r="D33" s="32"/>
      <c r="E33" s="32"/>
      <c r="F33" s="32"/>
      <c r="G33" s="32"/>
      <c r="H33" s="33">
        <f>SUM(H10:H32)</f>
        <v>1161871</v>
      </c>
      <c r="I33" s="33">
        <f>SUM(I10:I32)</f>
        <v>40432</v>
      </c>
      <c r="J33" s="34">
        <f t="shared" si="0"/>
        <v>-0.18271396556950803</v>
      </c>
      <c r="K33" s="33">
        <f>SUM(K10:K32)</f>
        <v>1792073.14</v>
      </c>
      <c r="L33" s="33">
        <f aca="true" t="shared" si="3" ref="L33:Q33">SUM(L10:L32)</f>
        <v>1464636.3499999999</v>
      </c>
      <c r="M33" s="33">
        <f t="shared" si="3"/>
        <v>56269</v>
      </c>
      <c r="N33" s="33">
        <f t="shared" si="3"/>
        <v>12732607.920000002</v>
      </c>
      <c r="O33" s="33">
        <f t="shared" si="3"/>
        <v>14197244.270000001</v>
      </c>
      <c r="P33" s="33">
        <f t="shared" si="3"/>
        <v>481934</v>
      </c>
      <c r="Q33" s="33">
        <f t="shared" si="3"/>
        <v>538203</v>
      </c>
      <c r="R33" s="35"/>
    </row>
    <row r="34" spans="1:18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2011-01-31T13:04:39Z</dcterms:modified>
  <cp:category/>
  <cp:version/>
  <cp:contentType/>
  <cp:contentStatus/>
</cp:coreProperties>
</file>