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3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<sst xmlns="http://schemas.openxmlformats.org/spreadsheetml/2006/main" count="112" uniqueCount="61">
  <si>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</si>
  <si>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</si>
  <si>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Admission</t>
  </si>
  <si>
    <t>&amp;</t>
  </si>
  <si>
    <t xml:space="preserve">WEEKEND </t>
  </si>
  <si>
    <t>Box Office</t>
  </si>
  <si>
    <t>FROM:   KINEMATOGRAFI   d.d.  Zagreb</t>
  </si>
  <si>
    <t>CONTINENTAL FILM - ZAGREB</t>
  </si>
  <si>
    <t>Top 20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</si>
  <si>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</si>
  <si>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</si>
  <si>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</si>
  <si>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</si>
  <si>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</si>
  <si>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</si>
  <si>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</si>
  <si>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</si>
  <si>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</si>
  <si>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</si>
  <si>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</si>
  <si>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</si>
  <si>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</si>
  <si>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</si>
  <si>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</si>
  <si>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new</t>
  </si>
  <si>
    <t>BLACK SWAN</t>
  </si>
  <si>
    <t>FOX</t>
  </si>
  <si>
    <t>CF</t>
  </si>
  <si>
    <t>TANGLED (3D)</t>
  </si>
  <si>
    <t>WDI</t>
  </si>
  <si>
    <t>DILEMMA, THE</t>
  </si>
  <si>
    <t>UNI</t>
  </si>
  <si>
    <t>Blitz</t>
  </si>
  <si>
    <t>TOURIST, THE</t>
  </si>
  <si>
    <t>SONY</t>
  </si>
  <si>
    <t>SEASON OF THE WITCH</t>
  </si>
  <si>
    <t>IND</t>
  </si>
  <si>
    <t>Duplicato</t>
  </si>
  <si>
    <t>YOGI BEAR 3D</t>
  </si>
  <si>
    <t>WB</t>
  </si>
  <si>
    <t>SAMMY'S ADVENTURES:THE SECRET PASSAGE</t>
  </si>
  <si>
    <t>GREEN HORNET (3D)</t>
  </si>
  <si>
    <t>FAIR GAME</t>
  </si>
  <si>
    <t>LITTLE FOCKERS</t>
  </si>
  <si>
    <t>PAR</t>
  </si>
  <si>
    <t>NEXT THREE DAYS</t>
  </si>
  <si>
    <t>MEGAMIND 3D</t>
  </si>
  <si>
    <t>PARANORMAL ACTIVITY 2</t>
  </si>
  <si>
    <t>CHRONICLES OF NARNIA:THE VOYAGE OF THE DAWN TREADER, THE</t>
  </si>
  <si>
    <t>YOU WILL MEET A TALL DARK STRANGER</t>
  </si>
  <si>
    <t>DUE DATE</t>
  </si>
  <si>
    <t>TRON: LEGACY 3D</t>
  </si>
  <si>
    <t>ANOTHER YEAR</t>
  </si>
  <si>
    <t>Discovery</t>
  </si>
  <si>
    <t>LIFE AS WE KNOW IT</t>
  </si>
  <si>
    <t>HARRY POTTER AND THE DEATHLY HALLOWS: PART 1</t>
  </si>
  <si>
    <t>ARTHUR AND THE WAR OF THE TWO WORLDS</t>
  </si>
  <si>
    <t>TAKKEN</t>
  </si>
  <si>
    <t>STONE</t>
  </si>
  <si>
    <t>PA-DORA</t>
  </si>
  <si>
    <t>SIN NOMBRE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</si>
</sst>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m/dd"/>
    <numFmt numFmtId="173" formatCode="d&quot;, &quot;mmm\ yy"/>
  </numFmts>
  <fonts count="1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0" fontId="3" fillId="0" borderId="0" xfId="17" applyFont="1" applyBorder="1">
      <alignment/>
      <protection/>
    </xf>
    <xf numFmtId="0" fontId="3" fillId="0" borderId="0" xfId="17" applyFont="1">
      <alignment/>
      <protection/>
    </xf>
    <xf numFmtId="0" fontId="1" fillId="0" borderId="0" xfId="17" applyFont="1" applyBorder="1">
      <alignment/>
      <protection/>
    </xf>
    <xf numFmtId="0" fontId="2" fillId="0" borderId="0" xfId="17" applyFont="1">
      <alignment/>
      <protection/>
    </xf>
    <xf numFmtId="0" fontId="6" fillId="0" borderId="0" xfId="17" applyFont="1">
      <alignment/>
      <protection/>
    </xf>
    <xf numFmtId="0" fontId="1" fillId="0" borderId="0" xfId="17" applyFont="1" applyAlignment="1">
      <alignment horizontal="left"/>
      <protection/>
    </xf>
    <xf numFmtId="0" fontId="2" fillId="2" borderId="3" xfId="17" applyFont="1" applyFill="1" applyBorder="1" applyAlignment="1">
      <alignment horizontal="center"/>
      <protection/>
    </xf>
    <xf numFmtId="0" fontId="2" fillId="3" borderId="3" xfId="17" applyFont="1" applyFill="1" applyBorder="1" applyAlignment="1">
      <alignment horizontal="center"/>
      <protection/>
    </xf>
    <xf numFmtId="0" fontId="2" fillId="3" borderId="4" xfId="17" applyFont="1" applyFill="1" applyBorder="1" applyAlignment="1">
      <alignment horizontal="center"/>
      <protection/>
    </xf>
    <xf numFmtId="0" fontId="2" fillId="0" borderId="3" xfId="17" applyFont="1" applyFill="1" applyBorder="1" applyAlignment="1">
      <alignment horizontal="center"/>
      <protection/>
    </xf>
    <xf numFmtId="0" fontId="2" fillId="0" borderId="5" xfId="17" applyFont="1" applyFill="1" applyBorder="1" applyAlignment="1">
      <alignment horizontal="center"/>
      <protection/>
    </xf>
    <xf numFmtId="0" fontId="2" fillId="0" borderId="3" xfId="17" applyFont="1" applyBorder="1" applyAlignment="1">
      <alignment horizontal="center"/>
      <protection/>
    </xf>
    <xf numFmtId="3" fontId="2" fillId="0" borderId="3" xfId="17" applyNumberFormat="1" applyFont="1" applyBorder="1" applyAlignment="1">
      <alignment horizontal="right"/>
      <protection/>
    </xf>
    <xf numFmtId="10" fontId="2" fillId="2" borderId="3" xfId="17" applyNumberFormat="1" applyFont="1" applyFill="1" applyBorder="1" applyAlignment="1">
      <alignment horizontal="center"/>
      <protection/>
    </xf>
    <xf numFmtId="3" fontId="7" fillId="0" borderId="3" xfId="17" applyNumberFormat="1" applyFont="1" applyFill="1" applyBorder="1" applyAlignment="1">
      <alignment horizontal="right"/>
      <protection/>
    </xf>
    <xf numFmtId="3" fontId="2" fillId="3" borderId="3" xfId="17" applyNumberFormat="1" applyFont="1" applyFill="1" applyBorder="1" applyAlignment="1">
      <alignment horizontal="right"/>
      <protection/>
    </xf>
    <xf numFmtId="3" fontId="7" fillId="0" borderId="6" xfId="17" applyNumberFormat="1" applyFont="1" applyFill="1" applyBorder="1">
      <alignment/>
      <protection/>
    </xf>
    <xf numFmtId="3" fontId="7" fillId="0" borderId="0" xfId="17" applyNumberFormat="1" applyFont="1" applyFill="1" applyBorder="1">
      <alignment/>
      <protection/>
    </xf>
    <xf numFmtId="0" fontId="2" fillId="0" borderId="3" xfId="17" applyFont="1" applyFill="1" applyBorder="1" applyAlignment="1">
      <alignment horizontal="left"/>
      <protection/>
    </xf>
    <xf numFmtId="3" fontId="7" fillId="0" borderId="6" xfId="17" applyNumberFormat="1" applyFont="1" applyFill="1" applyBorder="1" applyAlignment="1">
      <alignment horizontal="right"/>
      <protection/>
    </xf>
    <xf numFmtId="3" fontId="7" fillId="0" borderId="3" xfId="17" applyNumberFormat="1" applyFont="1" applyFill="1" applyBorder="1">
      <alignment/>
      <protection/>
    </xf>
    <xf numFmtId="0" fontId="8" fillId="0" borderId="3" xfId="17" applyFont="1" applyFill="1" applyBorder="1" applyAlignment="1">
      <alignment horizontal="center"/>
      <protection/>
    </xf>
    <xf numFmtId="0" fontId="9" fillId="0" borderId="3" xfId="17" applyFont="1" applyFill="1" applyBorder="1" applyAlignment="1">
      <alignment horizontal="left"/>
      <protection/>
    </xf>
    <xf numFmtId="0" fontId="2" fillId="0" borderId="0" xfId="17" applyFont="1" applyFill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3" fontId="2" fillId="2" borderId="7" xfId="17" applyNumberFormat="1" applyFont="1" applyFill="1" applyBorder="1" applyAlignment="1">
      <alignment horizontal="right"/>
      <protection/>
    </xf>
    <xf numFmtId="10" fontId="2" fillId="2" borderId="8" xfId="17" applyNumberFormat="1" applyFont="1" applyFill="1" applyBorder="1" applyAlignment="1">
      <alignment horizontal="center"/>
      <protection/>
    </xf>
    <xf numFmtId="3" fontId="2" fillId="0" borderId="0" xfId="17" applyNumberFormat="1" applyFont="1" applyFill="1">
      <alignment/>
      <protection/>
    </xf>
    <xf numFmtId="3" fontId="1" fillId="0" borderId="0" xfId="17" applyNumberFormat="1" applyFont="1">
      <alignment/>
      <protection/>
    </xf>
    <xf numFmtId="0" fontId="4" fillId="0" borderId="0" xfId="17" applyNumberFormat="1" applyFont="1" applyBorder="1">
      <alignment/>
      <protection/>
    </xf>
    <xf numFmtId="0" fontId="5" fillId="0" borderId="0" xfId="17" applyFont="1" applyBorder="1">
      <alignment/>
      <protection/>
    </xf>
    <xf numFmtId="172" fontId="5" fillId="0" borderId="0" xfId="17" applyNumberFormat="1" applyFont="1" applyBorder="1">
      <alignment/>
      <protection/>
    </xf>
    <xf numFmtId="0" fontId="1" fillId="0" borderId="0" xfId="17" applyFont="1" applyBorder="1">
      <alignment/>
      <protection/>
    </xf>
    <xf numFmtId="2" fontId="1" fillId="0" borderId="0" xfId="17" applyNumberFormat="1" applyFont="1" applyBorder="1" applyAlignment="1">
      <alignment horizontal="center"/>
      <protection/>
    </xf>
    <xf numFmtId="172" fontId="1" fillId="0" borderId="0" xfId="17" applyNumberFormat="1" applyFont="1" applyBorder="1">
      <alignment/>
      <protection/>
    </xf>
    <xf numFmtId="173" fontId="2" fillId="0" borderId="0" xfId="17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9" xfId="17" applyFont="1" applyFill="1" applyBorder="1">
      <alignment/>
      <protection/>
    </xf>
    <xf numFmtId="0" fontId="2" fillId="0" borderId="10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Q2" sqref="Q2"/>
    </sheetView>
  </sheetViews>
  <sheetFormatPr defaultColWidth="9.00390625" defaultRowHeight="12.75"/>
  <cols>
    <col min="1" max="1" width="6.125" style="0" customWidth="1"/>
    <col min="2" max="2" width="7.00390625" style="0" customWidth="1"/>
    <col min="3" max="3" width="63.375" style="0" customWidth="1"/>
    <col min="5" max="5" width="14.875" style="0" customWidth="1"/>
    <col min="7" max="7" width="10.75390625" style="0" customWidth="1"/>
    <col min="13" max="13" width="10.25390625" style="0" customWidth="1"/>
  </cols>
  <sheetData>
    <row r="1" spans="1:17" ht="12.75">
      <c r="A1" s="1"/>
      <c r="B1" s="1"/>
      <c r="C1" s="2" t="s">
        <v>0</v>
      </c>
      <c r="D1" s="3"/>
      <c r="E1" s="4" t="s">
        <v>1</v>
      </c>
      <c r="F1" s="1"/>
      <c r="G1" s="1"/>
      <c r="H1" s="33">
        <v>2011</v>
      </c>
      <c r="I1" s="34"/>
      <c r="J1" s="35"/>
      <c r="K1" s="34"/>
      <c r="L1" s="6"/>
      <c r="M1" s="36"/>
      <c r="N1" s="36"/>
      <c r="O1" s="36"/>
      <c r="P1" s="37"/>
      <c r="Q1" s="1"/>
    </row>
    <row r="2" spans="1:17" ht="12.75">
      <c r="A2" s="1"/>
      <c r="B2" s="1"/>
      <c r="C2" s="1"/>
      <c r="D2" s="1"/>
      <c r="E2" s="5" t="s">
        <v>2</v>
      </c>
      <c r="F2" s="1"/>
      <c r="G2" s="1"/>
      <c r="H2" s="6"/>
      <c r="I2" s="34"/>
      <c r="J2" s="34"/>
      <c r="K2" s="34"/>
      <c r="L2" s="6"/>
      <c r="M2" s="6"/>
      <c r="N2" s="38"/>
      <c r="O2" s="6"/>
      <c r="P2" s="39"/>
      <c r="Q2" s="1"/>
    </row>
    <row r="3" spans="1:17" ht="12.75">
      <c r="A3" s="1"/>
      <c r="B3" s="1"/>
      <c r="C3" s="1"/>
      <c r="D3" s="1"/>
      <c r="E3" s="5" t="s">
        <v>3</v>
      </c>
      <c r="F3" s="1"/>
      <c r="G3" s="1"/>
      <c r="H3" s="6"/>
      <c r="I3" s="40"/>
      <c r="J3" s="40"/>
      <c r="K3" s="6"/>
      <c r="L3" s="6"/>
      <c r="M3" s="6"/>
      <c r="N3" s="6"/>
      <c r="O3" s="6"/>
      <c r="P3" s="6"/>
      <c r="Q3" s="1"/>
    </row>
    <row r="4" spans="1:17" ht="13.5" thickBot="1">
      <c r="A4" s="1"/>
      <c r="B4" s="1"/>
      <c r="C4" s="1"/>
      <c r="D4" s="1"/>
      <c r="E4" s="5" t="s">
        <v>5</v>
      </c>
      <c r="F4" s="1"/>
      <c r="G4" s="1"/>
      <c r="H4" s="6"/>
      <c r="I4" s="6"/>
      <c r="J4" s="6"/>
      <c r="K4" s="6"/>
      <c r="L4" s="6"/>
      <c r="M4" s="41"/>
      <c r="N4" s="36"/>
      <c r="O4" s="6"/>
      <c r="P4" s="41"/>
      <c r="Q4" s="1"/>
    </row>
    <row r="5" spans="1:17" ht="13.5" thickBot="1">
      <c r="A5" s="1"/>
      <c r="B5" s="1" t="s">
        <v>6</v>
      </c>
      <c r="C5" s="7" t="s">
        <v>7</v>
      </c>
      <c r="D5" s="1"/>
      <c r="E5" s="5" t="s">
        <v>8</v>
      </c>
      <c r="F5" s="1"/>
      <c r="G5" s="42" t="s">
        <v>4</v>
      </c>
      <c r="H5" s="43">
        <v>5</v>
      </c>
      <c r="I5" s="1"/>
      <c r="J5" s="1"/>
      <c r="K5" s="1"/>
      <c r="L5" s="1"/>
      <c r="M5" s="8"/>
      <c r="N5" s="1"/>
      <c r="O5" s="1"/>
      <c r="P5" s="8"/>
      <c r="Q5" s="1"/>
    </row>
    <row r="6" spans="1:17" ht="12.75">
      <c r="A6" s="1"/>
      <c r="B6" s="7"/>
      <c r="C6" s="9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8"/>
      <c r="Q6" s="1"/>
    </row>
    <row r="7" spans="1:17" ht="12.75">
      <c r="A7" s="10" t="s">
        <v>9</v>
      </c>
      <c r="B7" s="10" t="s">
        <v>10</v>
      </c>
      <c r="C7" s="10"/>
      <c r="D7" s="10"/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14</v>
      </c>
      <c r="J7" s="10" t="s">
        <v>15</v>
      </c>
      <c r="K7" s="10" t="s">
        <v>16</v>
      </c>
      <c r="L7" s="10" t="s">
        <v>17</v>
      </c>
      <c r="M7" s="10" t="s">
        <v>18</v>
      </c>
      <c r="N7" s="10" t="s">
        <v>18</v>
      </c>
      <c r="O7" s="10" t="s">
        <v>18</v>
      </c>
      <c r="P7" s="10" t="s">
        <v>18</v>
      </c>
      <c r="Q7" s="1"/>
    </row>
    <row r="8" spans="1:17" ht="12.75">
      <c r="A8" s="10"/>
      <c r="B8" s="10" t="s">
        <v>14</v>
      </c>
      <c r="C8" s="10" t="s">
        <v>19</v>
      </c>
      <c r="D8" s="10" t="s">
        <v>20</v>
      </c>
      <c r="E8" s="10" t="s">
        <v>20</v>
      </c>
      <c r="F8" s="10" t="s">
        <v>13</v>
      </c>
      <c r="G8" s="10"/>
      <c r="H8" s="10" t="s">
        <v>21</v>
      </c>
      <c r="I8" s="10" t="s">
        <v>22</v>
      </c>
      <c r="J8" s="10" t="s">
        <v>23</v>
      </c>
      <c r="K8" s="10" t="s">
        <v>21</v>
      </c>
      <c r="L8" s="10" t="s">
        <v>22</v>
      </c>
      <c r="M8" s="10"/>
      <c r="N8" s="10" t="s">
        <v>21</v>
      </c>
      <c r="O8" s="10" t="s">
        <v>22</v>
      </c>
      <c r="P8" s="10" t="s">
        <v>22</v>
      </c>
      <c r="Q8" s="1"/>
    </row>
    <row r="9" spans="1:17" ht="12.75">
      <c r="A9" s="11">
        <v>1</v>
      </c>
      <c r="B9" s="12" t="s">
        <v>24</v>
      </c>
      <c r="C9" s="13" t="s">
        <v>25</v>
      </c>
      <c r="D9" s="14" t="s">
        <v>26</v>
      </c>
      <c r="E9" s="13" t="s">
        <v>27</v>
      </c>
      <c r="F9" s="13">
        <v>1</v>
      </c>
      <c r="G9" s="15">
        <v>4</v>
      </c>
      <c r="H9" s="16">
        <v>170757</v>
      </c>
      <c r="I9" s="16">
        <v>5843</v>
      </c>
      <c r="J9" s="17" t="e">
        <f aca="true" t="shared" si="0" ref="J9:J33">H9/K9-100%</f>
        <v>#DIV/0!</v>
      </c>
      <c r="K9" s="16"/>
      <c r="L9" s="16"/>
      <c r="M9" s="18"/>
      <c r="N9" s="19">
        <f aca="true" t="shared" si="1" ref="N9:N32">H9+M9</f>
        <v>170757</v>
      </c>
      <c r="O9" s="19">
        <f aca="true" t="shared" si="2" ref="O9:O32">I9+P9</f>
        <v>5843</v>
      </c>
      <c r="P9" s="20"/>
      <c r="Q9" s="21"/>
    </row>
    <row r="10" spans="1:17" ht="12.75">
      <c r="A10" s="11">
        <v>2</v>
      </c>
      <c r="B10" s="12">
        <v>2</v>
      </c>
      <c r="C10" s="13" t="s">
        <v>28</v>
      </c>
      <c r="D10" s="14" t="s">
        <v>29</v>
      </c>
      <c r="E10" s="13" t="s">
        <v>27</v>
      </c>
      <c r="F10" s="13">
        <v>3</v>
      </c>
      <c r="G10" s="15">
        <v>13</v>
      </c>
      <c r="H10" s="16">
        <v>168763</v>
      </c>
      <c r="I10" s="16">
        <v>6644</v>
      </c>
      <c r="J10" s="17">
        <f t="shared" si="0"/>
        <v>-0.07179236150833812</v>
      </c>
      <c r="K10" s="16">
        <v>181816</v>
      </c>
      <c r="L10" s="16">
        <v>7020</v>
      </c>
      <c r="M10" s="18">
        <v>489745</v>
      </c>
      <c r="N10" s="19">
        <f t="shared" si="1"/>
        <v>658508</v>
      </c>
      <c r="O10" s="19">
        <f t="shared" si="2"/>
        <v>26233</v>
      </c>
      <c r="P10" s="20">
        <v>19589</v>
      </c>
      <c r="Q10" s="21"/>
    </row>
    <row r="11" spans="1:17" ht="12.75">
      <c r="A11" s="11">
        <v>3</v>
      </c>
      <c r="B11" s="12" t="s">
        <v>24</v>
      </c>
      <c r="C11" s="13" t="s">
        <v>30</v>
      </c>
      <c r="D11" s="14" t="s">
        <v>31</v>
      </c>
      <c r="E11" s="13" t="s">
        <v>32</v>
      </c>
      <c r="F11" s="13">
        <v>1</v>
      </c>
      <c r="G11" s="15">
        <v>6</v>
      </c>
      <c r="H11" s="16">
        <v>143331</v>
      </c>
      <c r="I11" s="16">
        <v>4866</v>
      </c>
      <c r="J11" s="17" t="e">
        <f t="shared" si="0"/>
        <v>#DIV/0!</v>
      </c>
      <c r="K11" s="16"/>
      <c r="L11" s="16"/>
      <c r="M11" s="18"/>
      <c r="N11" s="19">
        <f t="shared" si="1"/>
        <v>143331</v>
      </c>
      <c r="O11" s="19">
        <f t="shared" si="2"/>
        <v>4866</v>
      </c>
      <c r="P11" s="20"/>
      <c r="Q11" s="21"/>
    </row>
    <row r="12" spans="1:17" ht="12.75">
      <c r="A12" s="11">
        <v>4</v>
      </c>
      <c r="B12" s="12">
        <v>1</v>
      </c>
      <c r="C12" s="13" t="s">
        <v>33</v>
      </c>
      <c r="D12" s="14" t="s">
        <v>34</v>
      </c>
      <c r="E12" s="13" t="s">
        <v>27</v>
      </c>
      <c r="F12" s="13">
        <v>3</v>
      </c>
      <c r="G12" s="15">
        <v>9</v>
      </c>
      <c r="H12" s="16">
        <v>114375</v>
      </c>
      <c r="I12" s="16">
        <v>3815</v>
      </c>
      <c r="J12" s="17">
        <f t="shared" si="0"/>
        <v>-0.3908998439638507</v>
      </c>
      <c r="K12" s="16">
        <v>187777</v>
      </c>
      <c r="L12" s="16">
        <v>6469</v>
      </c>
      <c r="M12" s="18">
        <v>659529</v>
      </c>
      <c r="N12" s="19">
        <f t="shared" si="1"/>
        <v>773904</v>
      </c>
      <c r="O12" s="19">
        <f t="shared" si="2"/>
        <v>28893</v>
      </c>
      <c r="P12" s="20">
        <v>25078</v>
      </c>
      <c r="Q12" s="21"/>
    </row>
    <row r="13" spans="1:17" ht="12.75">
      <c r="A13" s="11">
        <v>5</v>
      </c>
      <c r="B13" s="12">
        <v>4</v>
      </c>
      <c r="C13" s="13" t="s">
        <v>35</v>
      </c>
      <c r="D13" s="14" t="s">
        <v>36</v>
      </c>
      <c r="E13" s="13" t="s">
        <v>37</v>
      </c>
      <c r="F13" s="13">
        <v>4</v>
      </c>
      <c r="G13" s="15">
        <v>6</v>
      </c>
      <c r="H13" s="16">
        <v>71818</v>
      </c>
      <c r="I13" s="16">
        <v>2454</v>
      </c>
      <c r="J13" s="17">
        <f t="shared" si="0"/>
        <v>-0.3107743687680541</v>
      </c>
      <c r="K13" s="16">
        <v>104201</v>
      </c>
      <c r="L13" s="16">
        <v>3527</v>
      </c>
      <c r="M13" s="18">
        <v>634816</v>
      </c>
      <c r="N13" s="19">
        <f t="shared" si="1"/>
        <v>706634</v>
      </c>
      <c r="O13" s="19">
        <f t="shared" si="2"/>
        <v>26960</v>
      </c>
      <c r="P13" s="20">
        <v>24506</v>
      </c>
      <c r="Q13" s="21"/>
    </row>
    <row r="14" spans="1:17" ht="12.75">
      <c r="A14" s="11">
        <v>6</v>
      </c>
      <c r="B14" s="12" t="s">
        <v>24</v>
      </c>
      <c r="C14" s="13" t="s">
        <v>38</v>
      </c>
      <c r="D14" s="14" t="s">
        <v>39</v>
      </c>
      <c r="E14" s="13" t="s">
        <v>32</v>
      </c>
      <c r="F14" s="13">
        <v>1</v>
      </c>
      <c r="G14" s="15">
        <v>8</v>
      </c>
      <c r="H14" s="16">
        <v>71581.8</v>
      </c>
      <c r="I14" s="16">
        <v>2065</v>
      </c>
      <c r="J14" s="17" t="e">
        <f t="shared" si="0"/>
        <v>#DIV/0!</v>
      </c>
      <c r="K14" s="16"/>
      <c r="L14" s="16"/>
      <c r="M14" s="18"/>
      <c r="N14" s="19">
        <f t="shared" si="1"/>
        <v>71581.8</v>
      </c>
      <c r="O14" s="19">
        <f t="shared" si="2"/>
        <v>2065</v>
      </c>
      <c r="P14" s="20"/>
      <c r="Q14" s="21"/>
    </row>
    <row r="15" spans="1:17" ht="12.75">
      <c r="A15" s="11">
        <v>7</v>
      </c>
      <c r="B15" s="12">
        <v>5</v>
      </c>
      <c r="C15" s="22" t="s">
        <v>40</v>
      </c>
      <c r="D15" s="14" t="s">
        <v>36</v>
      </c>
      <c r="E15" s="13" t="s">
        <v>32</v>
      </c>
      <c r="F15" s="13">
        <v>6</v>
      </c>
      <c r="G15" s="15">
        <v>9</v>
      </c>
      <c r="H15" s="16">
        <v>70274</v>
      </c>
      <c r="I15" s="16">
        <v>2537</v>
      </c>
      <c r="J15" s="17">
        <f t="shared" si="0"/>
        <v>-0.29514543630892676</v>
      </c>
      <c r="K15" s="16">
        <v>99700</v>
      </c>
      <c r="L15" s="16">
        <v>3413</v>
      </c>
      <c r="M15" s="23">
        <v>1221732</v>
      </c>
      <c r="N15" s="19">
        <f t="shared" si="1"/>
        <v>1292006</v>
      </c>
      <c r="O15" s="19">
        <f t="shared" si="2"/>
        <v>42867</v>
      </c>
      <c r="P15" s="20">
        <v>40330</v>
      </c>
      <c r="Q15" s="21"/>
    </row>
    <row r="16" spans="1:17" ht="12.75">
      <c r="A16" s="11">
        <v>8</v>
      </c>
      <c r="B16" s="12">
        <v>3</v>
      </c>
      <c r="C16" s="13" t="s">
        <v>41</v>
      </c>
      <c r="D16" s="14" t="s">
        <v>34</v>
      </c>
      <c r="E16" s="13" t="s">
        <v>27</v>
      </c>
      <c r="F16" s="13">
        <v>2</v>
      </c>
      <c r="G16" s="15">
        <v>13</v>
      </c>
      <c r="H16" s="16">
        <v>57092</v>
      </c>
      <c r="I16" s="16">
        <v>1629</v>
      </c>
      <c r="J16" s="17">
        <f t="shared" si="0"/>
        <v>-0.508518202870105</v>
      </c>
      <c r="K16" s="16">
        <v>116163</v>
      </c>
      <c r="L16" s="16">
        <v>3402</v>
      </c>
      <c r="M16" s="23">
        <v>135739</v>
      </c>
      <c r="N16" s="19">
        <f t="shared" si="1"/>
        <v>192831</v>
      </c>
      <c r="O16" s="19">
        <f t="shared" si="2"/>
        <v>5882</v>
      </c>
      <c r="P16" s="20">
        <v>4253</v>
      </c>
      <c r="Q16" s="21"/>
    </row>
    <row r="17" spans="1:17" ht="12.75">
      <c r="A17" s="11">
        <v>9</v>
      </c>
      <c r="B17" s="12">
        <v>7</v>
      </c>
      <c r="C17" s="13" t="s">
        <v>42</v>
      </c>
      <c r="D17" s="14" t="s">
        <v>36</v>
      </c>
      <c r="E17" s="13" t="s">
        <v>32</v>
      </c>
      <c r="F17" s="13">
        <v>2</v>
      </c>
      <c r="G17" s="15">
        <v>4</v>
      </c>
      <c r="H17" s="16">
        <v>46929</v>
      </c>
      <c r="I17" s="16">
        <v>1573</v>
      </c>
      <c r="J17" s="17">
        <f t="shared" si="0"/>
        <v>-0.42073690057396773</v>
      </c>
      <c r="K17" s="16">
        <v>81015</v>
      </c>
      <c r="L17" s="16">
        <v>2780</v>
      </c>
      <c r="M17" s="18">
        <v>109641</v>
      </c>
      <c r="N17" s="19">
        <f t="shared" si="1"/>
        <v>156570</v>
      </c>
      <c r="O17" s="19">
        <f t="shared" si="2"/>
        <v>5941</v>
      </c>
      <c r="P17" s="24">
        <v>4368</v>
      </c>
      <c r="Q17" s="21"/>
    </row>
    <row r="18" spans="1:17" ht="12.75">
      <c r="A18" s="11">
        <v>10</v>
      </c>
      <c r="B18" s="12">
        <v>6</v>
      </c>
      <c r="C18" s="13" t="s">
        <v>43</v>
      </c>
      <c r="D18" s="14" t="s">
        <v>44</v>
      </c>
      <c r="E18" s="13" t="s">
        <v>32</v>
      </c>
      <c r="F18" s="13">
        <v>6</v>
      </c>
      <c r="G18" s="15">
        <v>8</v>
      </c>
      <c r="H18" s="16">
        <v>45405.66</v>
      </c>
      <c r="I18" s="16">
        <v>1658</v>
      </c>
      <c r="J18" s="17">
        <f t="shared" si="0"/>
        <v>-0.46094934220273753</v>
      </c>
      <c r="K18" s="16">
        <v>84232.64</v>
      </c>
      <c r="L18" s="16">
        <v>3012</v>
      </c>
      <c r="M18" s="18">
        <v>1548261</v>
      </c>
      <c r="N18" s="19">
        <f t="shared" si="1"/>
        <v>1593666.66</v>
      </c>
      <c r="O18" s="19">
        <f t="shared" si="2"/>
        <v>64604</v>
      </c>
      <c r="P18" s="24">
        <v>62946</v>
      </c>
      <c r="Q18" s="21"/>
    </row>
    <row r="19" spans="1:17" ht="12.75">
      <c r="A19" s="11">
        <v>11</v>
      </c>
      <c r="B19" s="12">
        <v>8</v>
      </c>
      <c r="C19" s="25" t="s">
        <v>45</v>
      </c>
      <c r="D19" s="14" t="s">
        <v>36</v>
      </c>
      <c r="E19" s="13" t="s">
        <v>37</v>
      </c>
      <c r="F19" s="13">
        <v>5</v>
      </c>
      <c r="G19" s="15">
        <v>4</v>
      </c>
      <c r="H19" s="16">
        <v>36518</v>
      </c>
      <c r="I19" s="16">
        <v>1201</v>
      </c>
      <c r="J19" s="17">
        <f t="shared" si="0"/>
        <v>-0.2412544172548029</v>
      </c>
      <c r="K19" s="16">
        <v>48129.44</v>
      </c>
      <c r="L19" s="16">
        <v>1600</v>
      </c>
      <c r="M19" s="18">
        <v>467480</v>
      </c>
      <c r="N19" s="19">
        <f t="shared" si="1"/>
        <v>503998</v>
      </c>
      <c r="O19" s="19">
        <f t="shared" si="2"/>
        <v>18660</v>
      </c>
      <c r="P19" s="24">
        <v>17459</v>
      </c>
      <c r="Q19" s="21"/>
    </row>
    <row r="20" spans="1:17" ht="12.75">
      <c r="A20" s="11">
        <v>12</v>
      </c>
      <c r="B20" s="12">
        <v>11</v>
      </c>
      <c r="C20" s="13" t="s">
        <v>46</v>
      </c>
      <c r="D20" s="14" t="s">
        <v>44</v>
      </c>
      <c r="E20" s="13" t="s">
        <v>32</v>
      </c>
      <c r="F20" s="13">
        <v>7</v>
      </c>
      <c r="G20" s="15">
        <v>8</v>
      </c>
      <c r="H20" s="16">
        <v>32604</v>
      </c>
      <c r="I20" s="16">
        <v>1229</v>
      </c>
      <c r="J20" s="17">
        <f t="shared" si="0"/>
        <v>-0.08139633167103377</v>
      </c>
      <c r="K20" s="16">
        <v>35493</v>
      </c>
      <c r="L20" s="16">
        <v>1198</v>
      </c>
      <c r="M20" s="18">
        <v>1030085</v>
      </c>
      <c r="N20" s="19">
        <f t="shared" si="1"/>
        <v>1062689</v>
      </c>
      <c r="O20" s="19">
        <f t="shared" si="2"/>
        <v>37184</v>
      </c>
      <c r="P20" s="24">
        <v>35955</v>
      </c>
      <c r="Q20" s="21"/>
    </row>
    <row r="21" spans="1:17" ht="12.75">
      <c r="A21" s="11">
        <v>13</v>
      </c>
      <c r="B21" s="12">
        <v>9</v>
      </c>
      <c r="C21" s="13" t="s">
        <v>47</v>
      </c>
      <c r="D21" s="14" t="s">
        <v>44</v>
      </c>
      <c r="E21" s="13" t="s">
        <v>32</v>
      </c>
      <c r="F21" s="13">
        <v>4</v>
      </c>
      <c r="G21" s="15">
        <v>5</v>
      </c>
      <c r="H21" s="16">
        <v>28695</v>
      </c>
      <c r="I21" s="16">
        <v>944</v>
      </c>
      <c r="J21" s="17">
        <f t="shared" si="0"/>
        <v>-0.323725577997219</v>
      </c>
      <c r="K21" s="16">
        <v>42431</v>
      </c>
      <c r="L21" s="16">
        <v>1352</v>
      </c>
      <c r="M21" s="18">
        <v>300396</v>
      </c>
      <c r="N21" s="19">
        <f t="shared" si="1"/>
        <v>329091</v>
      </c>
      <c r="O21" s="19">
        <f t="shared" si="2"/>
        <v>12012</v>
      </c>
      <c r="P21" s="24">
        <v>11068</v>
      </c>
      <c r="Q21" s="21"/>
    </row>
    <row r="22" spans="1:17" ht="12.75">
      <c r="A22" s="11">
        <v>14</v>
      </c>
      <c r="B22" s="12">
        <v>12</v>
      </c>
      <c r="C22" s="22" t="s">
        <v>48</v>
      </c>
      <c r="D22" s="14" t="s">
        <v>26</v>
      </c>
      <c r="E22" s="13" t="s">
        <v>27</v>
      </c>
      <c r="F22" s="13">
        <v>8</v>
      </c>
      <c r="G22" s="15">
        <v>7</v>
      </c>
      <c r="H22" s="16">
        <v>22056</v>
      </c>
      <c r="I22" s="16">
        <v>792</v>
      </c>
      <c r="J22" s="17">
        <f t="shared" si="0"/>
        <v>-0.14328995921538168</v>
      </c>
      <c r="K22" s="16">
        <v>25745</v>
      </c>
      <c r="L22" s="16">
        <v>855</v>
      </c>
      <c r="M22" s="18">
        <v>1125453</v>
      </c>
      <c r="N22" s="19">
        <f t="shared" si="1"/>
        <v>1147509</v>
      </c>
      <c r="O22" s="19">
        <f t="shared" si="2"/>
        <v>37995</v>
      </c>
      <c r="P22" s="24">
        <v>37203</v>
      </c>
      <c r="Q22" s="21"/>
    </row>
    <row r="23" spans="1:17" ht="12.75">
      <c r="A23" s="11">
        <v>15</v>
      </c>
      <c r="B23" s="12">
        <v>14</v>
      </c>
      <c r="C23" s="13" t="s">
        <v>49</v>
      </c>
      <c r="D23" s="14" t="s">
        <v>36</v>
      </c>
      <c r="E23" s="13" t="s">
        <v>32</v>
      </c>
      <c r="F23" s="13">
        <v>7</v>
      </c>
      <c r="G23" s="15">
        <v>2</v>
      </c>
      <c r="H23" s="16">
        <v>16283</v>
      </c>
      <c r="I23" s="16">
        <v>529</v>
      </c>
      <c r="J23" s="17">
        <f t="shared" si="0"/>
        <v>-0.13856132387406683</v>
      </c>
      <c r="K23" s="16">
        <v>18902.1</v>
      </c>
      <c r="L23" s="16">
        <v>624</v>
      </c>
      <c r="M23" s="18">
        <v>348916</v>
      </c>
      <c r="N23" s="19">
        <f t="shared" si="1"/>
        <v>365199</v>
      </c>
      <c r="O23" s="19">
        <f t="shared" si="2"/>
        <v>13687</v>
      </c>
      <c r="P23" s="24">
        <v>13158</v>
      </c>
      <c r="Q23" s="21"/>
    </row>
    <row r="24" spans="1:17" ht="12.75">
      <c r="A24" s="11">
        <v>16</v>
      </c>
      <c r="B24" s="12">
        <v>10</v>
      </c>
      <c r="C24" s="13" t="s">
        <v>50</v>
      </c>
      <c r="D24" s="14" t="s">
        <v>39</v>
      </c>
      <c r="E24" s="13" t="s">
        <v>32</v>
      </c>
      <c r="F24" s="13">
        <v>9</v>
      </c>
      <c r="G24" s="15">
        <v>6</v>
      </c>
      <c r="H24" s="16">
        <v>15337</v>
      </c>
      <c r="I24" s="16">
        <v>585</v>
      </c>
      <c r="J24" s="17">
        <f t="shared" si="0"/>
        <v>-0.6192592224815054</v>
      </c>
      <c r="K24" s="16">
        <v>40282</v>
      </c>
      <c r="L24" s="16">
        <v>1372</v>
      </c>
      <c r="M24" s="18">
        <v>1282074</v>
      </c>
      <c r="N24" s="19">
        <f t="shared" si="1"/>
        <v>1297411</v>
      </c>
      <c r="O24" s="19">
        <f t="shared" si="2"/>
        <v>50902</v>
      </c>
      <c r="P24" s="24">
        <v>50317</v>
      </c>
      <c r="Q24" s="21"/>
    </row>
    <row r="25" spans="1:17" ht="12.75">
      <c r="A25" s="11">
        <v>17</v>
      </c>
      <c r="B25" s="12">
        <v>13</v>
      </c>
      <c r="C25" s="13" t="s">
        <v>51</v>
      </c>
      <c r="D25" s="14" t="s">
        <v>29</v>
      </c>
      <c r="E25" s="13" t="s">
        <v>27</v>
      </c>
      <c r="F25" s="13">
        <v>5</v>
      </c>
      <c r="G25" s="15">
        <v>11</v>
      </c>
      <c r="H25" s="16">
        <v>14179</v>
      </c>
      <c r="I25" s="16">
        <v>550</v>
      </c>
      <c r="J25" s="17">
        <f t="shared" si="0"/>
        <v>-0.35520691223283307</v>
      </c>
      <c r="K25" s="16">
        <v>21990</v>
      </c>
      <c r="L25" s="16">
        <v>805</v>
      </c>
      <c r="M25" s="18">
        <v>406018</v>
      </c>
      <c r="N25" s="19">
        <f t="shared" si="1"/>
        <v>420197</v>
      </c>
      <c r="O25" s="19">
        <f t="shared" si="2"/>
        <v>16204</v>
      </c>
      <c r="P25" s="24">
        <v>15654</v>
      </c>
      <c r="Q25" s="21"/>
    </row>
    <row r="26" spans="1:17" ht="12.75">
      <c r="A26" s="11">
        <v>18</v>
      </c>
      <c r="B26" s="12">
        <v>16</v>
      </c>
      <c r="C26" s="13" t="s">
        <v>52</v>
      </c>
      <c r="D26" s="14" t="s">
        <v>36</v>
      </c>
      <c r="E26" s="13" t="s">
        <v>53</v>
      </c>
      <c r="F26" s="13">
        <v>3</v>
      </c>
      <c r="G26" s="15">
        <v>1</v>
      </c>
      <c r="H26" s="16">
        <v>10494</v>
      </c>
      <c r="I26" s="16">
        <v>333</v>
      </c>
      <c r="J26" s="17">
        <f t="shared" si="0"/>
        <v>-0.30846787479406923</v>
      </c>
      <c r="K26" s="16">
        <v>15175</v>
      </c>
      <c r="L26" s="16">
        <v>536</v>
      </c>
      <c r="M26" s="18">
        <v>36606</v>
      </c>
      <c r="N26" s="19">
        <f t="shared" si="1"/>
        <v>47100</v>
      </c>
      <c r="O26" s="19">
        <f t="shared" si="2"/>
        <v>1888</v>
      </c>
      <c r="P26" s="24">
        <v>1555</v>
      </c>
      <c r="Q26" s="21"/>
    </row>
    <row r="27" spans="1:17" ht="12.75">
      <c r="A27" s="11">
        <v>19</v>
      </c>
      <c r="B27" s="12">
        <v>17</v>
      </c>
      <c r="C27" s="13" t="s">
        <v>54</v>
      </c>
      <c r="D27" s="14" t="s">
        <v>39</v>
      </c>
      <c r="E27" s="13" t="s">
        <v>32</v>
      </c>
      <c r="F27" s="13">
        <v>7</v>
      </c>
      <c r="G27" s="15">
        <v>2</v>
      </c>
      <c r="H27" s="16">
        <v>7664</v>
      </c>
      <c r="I27" s="16">
        <v>348</v>
      </c>
      <c r="J27" s="17">
        <f t="shared" si="0"/>
        <v>-0.42066671706100234</v>
      </c>
      <c r="K27" s="16">
        <v>13229</v>
      </c>
      <c r="L27" s="16">
        <v>527</v>
      </c>
      <c r="M27" s="18">
        <v>430280</v>
      </c>
      <c r="N27" s="19">
        <f t="shared" si="1"/>
        <v>437944</v>
      </c>
      <c r="O27" s="19">
        <f t="shared" si="2"/>
        <v>17999</v>
      </c>
      <c r="P27" s="24">
        <v>17651</v>
      </c>
      <c r="Q27" s="21"/>
    </row>
    <row r="28" spans="1:17" ht="12.75">
      <c r="A28" s="11">
        <v>20</v>
      </c>
      <c r="B28" s="12">
        <v>15</v>
      </c>
      <c r="C28" s="26" t="s">
        <v>55</v>
      </c>
      <c r="D28" s="14" t="s">
        <v>39</v>
      </c>
      <c r="E28" s="13" t="s">
        <v>32</v>
      </c>
      <c r="F28" s="13">
        <v>11</v>
      </c>
      <c r="G28" s="15">
        <v>2</v>
      </c>
      <c r="H28" s="16">
        <v>6427</v>
      </c>
      <c r="I28" s="16">
        <v>247</v>
      </c>
      <c r="J28" s="17">
        <f t="shared" si="0"/>
        <v>-0.6294182090757078</v>
      </c>
      <c r="K28" s="16">
        <v>17343</v>
      </c>
      <c r="L28" s="16">
        <v>744</v>
      </c>
      <c r="M28" s="18">
        <v>3018802</v>
      </c>
      <c r="N28" s="19">
        <f t="shared" si="1"/>
        <v>3025229</v>
      </c>
      <c r="O28" s="19">
        <f t="shared" si="2"/>
        <v>116742</v>
      </c>
      <c r="P28" s="24">
        <v>116495</v>
      </c>
      <c r="Q28" s="21"/>
    </row>
    <row r="29" spans="1:17" ht="12.75">
      <c r="A29" s="11">
        <v>21</v>
      </c>
      <c r="B29" s="12">
        <v>19</v>
      </c>
      <c r="C29" s="26" t="s">
        <v>56</v>
      </c>
      <c r="D29" s="14" t="s">
        <v>36</v>
      </c>
      <c r="E29" s="13" t="s">
        <v>32</v>
      </c>
      <c r="F29" s="13">
        <v>13</v>
      </c>
      <c r="G29" s="15">
        <v>6</v>
      </c>
      <c r="H29" s="16">
        <v>4512</v>
      </c>
      <c r="I29" s="16">
        <v>245</v>
      </c>
      <c r="J29" s="17">
        <f t="shared" si="0"/>
        <v>-0.3326431001331164</v>
      </c>
      <c r="K29" s="16">
        <v>6761</v>
      </c>
      <c r="L29" s="16">
        <v>430</v>
      </c>
      <c r="M29" s="18">
        <v>726856</v>
      </c>
      <c r="N29" s="19">
        <f t="shared" si="1"/>
        <v>731368</v>
      </c>
      <c r="O29" s="19">
        <f t="shared" si="2"/>
        <v>32058</v>
      </c>
      <c r="P29" s="24">
        <v>31813</v>
      </c>
      <c r="Q29" s="21"/>
    </row>
    <row r="30" spans="1:17" ht="12.75">
      <c r="A30" s="11">
        <v>22</v>
      </c>
      <c r="B30" s="12">
        <v>18</v>
      </c>
      <c r="C30" s="13" t="s">
        <v>57</v>
      </c>
      <c r="D30" s="14" t="s">
        <v>36</v>
      </c>
      <c r="E30" s="13" t="s">
        <v>37</v>
      </c>
      <c r="F30" s="13">
        <v>3</v>
      </c>
      <c r="G30" s="15">
        <v>2</v>
      </c>
      <c r="H30" s="16">
        <v>3735</v>
      </c>
      <c r="I30" s="16">
        <v>166</v>
      </c>
      <c r="J30" s="17">
        <f t="shared" si="0"/>
        <v>-0.5573595638776961</v>
      </c>
      <c r="K30" s="16">
        <v>8438</v>
      </c>
      <c r="L30" s="16">
        <v>327</v>
      </c>
      <c r="M30" s="18">
        <v>34039</v>
      </c>
      <c r="N30" s="19">
        <f t="shared" si="1"/>
        <v>37774</v>
      </c>
      <c r="O30" s="19">
        <f t="shared" si="2"/>
        <v>1504</v>
      </c>
      <c r="P30" s="24">
        <v>1338</v>
      </c>
      <c r="Q30" s="21"/>
    </row>
    <row r="31" spans="1:17" ht="12.75">
      <c r="A31" s="11">
        <v>23</v>
      </c>
      <c r="B31" s="12">
        <v>23</v>
      </c>
      <c r="C31" s="13" t="s">
        <v>58</v>
      </c>
      <c r="D31" s="14" t="s">
        <v>36</v>
      </c>
      <c r="E31" s="13" t="s">
        <v>59</v>
      </c>
      <c r="F31" s="13">
        <v>6</v>
      </c>
      <c r="G31" s="15">
        <v>1</v>
      </c>
      <c r="H31" s="16">
        <v>2818</v>
      </c>
      <c r="I31" s="16">
        <v>109</v>
      </c>
      <c r="J31" s="17">
        <f t="shared" si="0"/>
        <v>0.8563899868247695</v>
      </c>
      <c r="K31" s="16">
        <v>1518</v>
      </c>
      <c r="L31" s="16">
        <v>46</v>
      </c>
      <c r="M31" s="18">
        <v>81526</v>
      </c>
      <c r="N31" s="19">
        <f t="shared" si="1"/>
        <v>84344</v>
      </c>
      <c r="O31" s="19">
        <f t="shared" si="2"/>
        <v>3194</v>
      </c>
      <c r="P31" s="24">
        <v>3085</v>
      </c>
      <c r="Q31" s="21"/>
    </row>
    <row r="32" spans="1:17" ht="12.75">
      <c r="A32" s="11">
        <v>24</v>
      </c>
      <c r="B32" s="12" t="s">
        <v>24</v>
      </c>
      <c r="C32" s="13" t="s">
        <v>60</v>
      </c>
      <c r="D32" s="14" t="s">
        <v>36</v>
      </c>
      <c r="E32" s="13" t="s">
        <v>53</v>
      </c>
      <c r="F32" s="13">
        <v>1</v>
      </c>
      <c r="G32" s="15">
        <v>1</v>
      </c>
      <c r="H32" s="16">
        <v>2400</v>
      </c>
      <c r="I32" s="16">
        <v>87</v>
      </c>
      <c r="J32" s="17" t="e">
        <f t="shared" si="0"/>
        <v>#DIV/0!</v>
      </c>
      <c r="K32" s="16"/>
      <c r="L32" s="16"/>
      <c r="M32" s="18"/>
      <c r="N32" s="19">
        <f t="shared" si="1"/>
        <v>2400</v>
      </c>
      <c r="O32" s="19">
        <f t="shared" si="2"/>
        <v>87</v>
      </c>
      <c r="P32" s="24"/>
      <c r="Q32" s="21"/>
    </row>
    <row r="33" spans="1:17" ht="13.5" thickBot="1">
      <c r="A33" s="27"/>
      <c r="B33" s="27"/>
      <c r="C33" s="28"/>
      <c r="D33" s="28"/>
      <c r="E33" s="28"/>
      <c r="F33" s="28"/>
      <c r="G33" s="28"/>
      <c r="H33" s="29">
        <f>SUM(H9:H32)</f>
        <v>1164048.46</v>
      </c>
      <c r="I33" s="29">
        <f>SUM(I9:I32)</f>
        <v>40449</v>
      </c>
      <c r="J33" s="30">
        <f t="shared" si="0"/>
        <v>0.01191583874272828</v>
      </c>
      <c r="K33" s="29">
        <f>SUM(K9:K32)</f>
        <v>1150341.1800000002</v>
      </c>
      <c r="L33" s="29">
        <f>SUM(L9:L32)</f>
        <v>40039</v>
      </c>
      <c r="M33" s="29">
        <f>SUM(M9:M32)</f>
        <v>14087994</v>
      </c>
      <c r="N33" s="31"/>
      <c r="O33" s="31"/>
      <c r="P33" s="29">
        <f>SUM(P9:P32)</f>
        <v>533821</v>
      </c>
      <c r="Q33" s="32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2011-01-31T12:59:11Z</dcterms:modified>
  <cp:category/>
  <cp:version/>
  <cp:contentType/>
  <cp:contentStatus/>
</cp:coreProperties>
</file>