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<sst xmlns="http://schemas.openxmlformats.org/spreadsheetml/2006/main" count="129" uniqueCount="73">
  <si>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</si>
  <si>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</si>
  <si>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</si>
  <si>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Mar,04-Mar,10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</si>
  <si>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</si>
  <si>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</si>
  <si>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</si>
  <si>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</si>
  <si>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</si>
  <si>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</si>
  <si>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</si>
  <si>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</si>
  <si>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</si>
  <si>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</si>
  <si>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</si>
  <si>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</si>
  <si>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</si>
  <si>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</si>
  <si>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</si>
  <si>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</si>
  <si>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</si>
  <si>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</si>
  <si>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</si>
  <si>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</si>
  <si>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</si>
  <si>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</si>
  <si>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</si>
  <si>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</si>
  <si>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</si>
  <si>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</si>
  <si>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</si>
  <si>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</si>
  <si>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</si>
  <si>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new</t>
  </si>
  <si>
    <t>ALICE IN WONDERLAND</t>
  </si>
  <si>
    <t>WDI</t>
  </si>
  <si>
    <t>CF</t>
  </si>
  <si>
    <t>AVATAR</t>
  </si>
  <si>
    <t>FOX</t>
  </si>
  <si>
    <t>BLIND SIDE</t>
  </si>
  <si>
    <t>WB</t>
  </si>
  <si>
    <t>Blitz</t>
  </si>
  <si>
    <t>NA PUTU</t>
  </si>
  <si>
    <t>IND</t>
  </si>
  <si>
    <t>Duplicato</t>
  </si>
  <si>
    <t>WOLFMAN, THE</t>
  </si>
  <si>
    <t>UNI</t>
  </si>
  <si>
    <t>CLOUDY WITH A CHANCE OF MEATBALLS</t>
  </si>
  <si>
    <t>SONY</t>
  </si>
  <si>
    <t>LOVELY BONES</t>
  </si>
  <si>
    <t>PAR</t>
  </si>
  <si>
    <t>SPY NEXT DOOR</t>
  </si>
  <si>
    <t>EDGE OF DARKNESS</t>
  </si>
  <si>
    <t>PA-DORA</t>
  </si>
  <si>
    <t>DEAR JOHN</t>
  </si>
  <si>
    <t>IT'S COMPLICATED</t>
  </si>
  <si>
    <t>VALENTINE'S DAY</t>
  </si>
  <si>
    <t>UP IN THE AIR</t>
  </si>
  <si>
    <t>ALVIN AND CHIPMUNKS 2</t>
  </si>
  <si>
    <t>PRINCESS AND THE FROG, THE</t>
  </si>
  <si>
    <t>reissue</t>
  </si>
  <si>
    <t>HURT LOCKER (re-release)</t>
  </si>
  <si>
    <t>Discovery</t>
  </si>
  <si>
    <t>ARTHUR AND THE REVENGE OF MALTAZARD</t>
  </si>
  <si>
    <t>AN EDUCATION</t>
  </si>
  <si>
    <t>BOOK OF ELI</t>
  </si>
  <si>
    <t>SHERLOCK HOLMES</t>
  </si>
  <si>
    <t>PARANORMAL ACTIVITY</t>
  </si>
  <si>
    <t>VTI</t>
  </si>
  <si>
    <t>FOURTH KIND, THE</t>
  </si>
  <si>
    <t>MOON</t>
  </si>
  <si>
    <t>MANAGEMENT</t>
  </si>
  <si>
    <t xml:space="preserve">HACHIKO: A DOG'S STORY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</si>
</sst>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  <font>
      <b/>
      <i/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8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9" fillId="0" borderId="11" xfId="17" applyFont="1" applyBorder="1" applyAlignment="1">
      <alignment horizontal="center"/>
      <protection/>
    </xf>
    <xf numFmtId="3" fontId="10" fillId="0" borderId="11" xfId="17" applyNumberFormat="1" applyFont="1" applyBorder="1" applyAlignment="1">
      <alignment horizontal="right"/>
      <protection/>
    </xf>
    <xf numFmtId="3" fontId="11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1" fillId="0" borderId="11" xfId="17" applyNumberFormat="1" applyFont="1" applyFill="1" applyBorder="1" applyAlignment="1">
      <alignment horizontal="right"/>
      <protection/>
    </xf>
    <xf numFmtId="3" fontId="12" fillId="0" borderId="0" xfId="17" applyNumberFormat="1" applyFont="1" applyBorder="1" applyAlignment="1" applyProtection="1">
      <alignment horizontal="right"/>
      <protection locked="0"/>
    </xf>
    <xf numFmtId="3" fontId="12" fillId="0" borderId="11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11" xfId="17" applyFont="1" applyFill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0" fontId="13" fillId="0" borderId="0" xfId="17" applyFont="1" applyFill="1" applyBorder="1">
      <alignment/>
      <protection/>
    </xf>
    <xf numFmtId="0" fontId="13" fillId="0" borderId="0" xfId="17" applyFont="1">
      <alignment/>
      <protection/>
    </xf>
    <xf numFmtId="0" fontId="14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1"/>
  <sheetViews>
    <sheetView tabSelected="1" workbookViewId="0" topLeftCell="A1">
      <selection activeCell="O5" sqref="O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5.875" style="1" customWidth="1"/>
    <col min="7" max="7" width="5.75390625" style="1" customWidth="1"/>
    <col min="8" max="8" width="12.00390625" style="1" customWidth="1"/>
    <col min="9" max="9" width="7.87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2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52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52" t="s">
        <v>5</v>
      </c>
      <c r="I4" s="20"/>
      <c r="J4" s="20"/>
      <c r="K4" s="20"/>
      <c r="N4" s="21" t="s">
        <v>6</v>
      </c>
      <c r="Q4" s="21"/>
      <c r="R4" s="2"/>
      <c r="S4" s="2"/>
      <c r="T4" s="22"/>
    </row>
    <row r="5" spans="4:19" ht="12.75">
      <c r="D5" s="2"/>
      <c r="E5" s="2" t="s">
        <v>7</v>
      </c>
      <c r="F5" s="2" t="s">
        <v>8</v>
      </c>
      <c r="G5" s="2"/>
      <c r="H5" s="14"/>
      <c r="I5" s="14"/>
      <c r="J5" s="20"/>
      <c r="K5" s="20"/>
      <c r="N5" s="21" t="s">
        <v>9</v>
      </c>
      <c r="Q5" s="23" t="s">
        <v>9</v>
      </c>
      <c r="S5" s="21" t="s">
        <v>10</v>
      </c>
    </row>
    <row r="6" spans="4:19" ht="18">
      <c r="D6" s="2"/>
      <c r="E6" s="2" t="s">
        <v>11</v>
      </c>
      <c r="F6" s="24" t="s">
        <v>12</v>
      </c>
      <c r="G6" s="2"/>
      <c r="H6" s="14"/>
      <c r="I6" s="50" t="s">
        <v>13</v>
      </c>
      <c r="J6" s="51">
        <v>10</v>
      </c>
      <c r="K6" s="20"/>
      <c r="N6" s="21" t="s">
        <v>14</v>
      </c>
      <c r="P6" s="25"/>
      <c r="Q6" s="21" t="s">
        <v>14</v>
      </c>
      <c r="S6" s="21" t="s">
        <v>14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15</v>
      </c>
      <c r="E8" s="29" t="s">
        <v>16</v>
      </c>
      <c r="F8" s="29"/>
      <c r="G8" s="29"/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20</v>
      </c>
      <c r="M8" s="29" t="s">
        <v>21</v>
      </c>
      <c r="N8" s="29" t="s">
        <v>22</v>
      </c>
      <c r="O8" s="29" t="s">
        <v>18</v>
      </c>
      <c r="P8" s="29" t="s">
        <v>18</v>
      </c>
      <c r="Q8" s="29" t="s">
        <v>23</v>
      </c>
      <c r="R8" s="29" t="s">
        <v>24</v>
      </c>
      <c r="S8" s="30" t="s">
        <v>25</v>
      </c>
      <c r="T8" s="29" t="s">
        <v>24</v>
      </c>
    </row>
    <row r="9" spans="4:20" ht="12.75">
      <c r="D9" s="29" t="s">
        <v>18</v>
      </c>
      <c r="E9" s="29" t="s">
        <v>18</v>
      </c>
      <c r="F9" s="29" t="s">
        <v>26</v>
      </c>
      <c r="G9" s="29" t="s">
        <v>27</v>
      </c>
      <c r="H9" s="29" t="s">
        <v>27</v>
      </c>
      <c r="I9" s="29" t="s">
        <v>19</v>
      </c>
      <c r="J9" s="29" t="s">
        <v>28</v>
      </c>
      <c r="K9" s="29" t="s">
        <v>29</v>
      </c>
      <c r="L9" s="29" t="s">
        <v>30</v>
      </c>
      <c r="M9" s="29" t="s">
        <v>31</v>
      </c>
      <c r="N9" s="29" t="s">
        <v>29</v>
      </c>
      <c r="O9" s="29" t="s">
        <v>29</v>
      </c>
      <c r="P9" s="29" t="s">
        <v>30</v>
      </c>
      <c r="Q9" s="29" t="s">
        <v>32</v>
      </c>
      <c r="R9" s="29" t="s">
        <v>29</v>
      </c>
      <c r="S9" s="30" t="s">
        <v>30</v>
      </c>
      <c r="T9" s="29" t="s">
        <v>30</v>
      </c>
    </row>
    <row r="10" spans="4:256" s="31" customFormat="1" ht="12.75">
      <c r="D10" s="32">
        <v>1</v>
      </c>
      <c r="E10" s="32" t="s">
        <v>33</v>
      </c>
      <c r="F10" s="30" t="s">
        <v>34</v>
      </c>
      <c r="G10" s="30" t="s">
        <v>35</v>
      </c>
      <c r="H10" s="30" t="s">
        <v>36</v>
      </c>
      <c r="I10" s="33">
        <v>1</v>
      </c>
      <c r="J10" s="33">
        <v>14</v>
      </c>
      <c r="K10" s="34">
        <v>308718</v>
      </c>
      <c r="L10" s="35">
        <v>10223</v>
      </c>
      <c r="M10" s="36" t="e">
        <f aca="true" t="shared" si="0" ref="M10:M35">O10/N10-100%</f>
        <v>#DIV/0!</v>
      </c>
      <c r="N10" s="37"/>
      <c r="O10" s="37">
        <v>425473</v>
      </c>
      <c r="P10" s="37">
        <v>14550</v>
      </c>
      <c r="Q10" s="38"/>
      <c r="R10" s="37">
        <f aca="true" t="shared" si="1" ref="R10:R34">O10+Q10</f>
        <v>425473</v>
      </c>
      <c r="S10" s="38"/>
      <c r="T10" s="39">
        <f aca="true" t="shared" si="2" ref="T10:T34">S10+P10</f>
        <v>14550</v>
      </c>
      <c r="U10" s="21"/>
      <c r="V10" s="38"/>
      <c r="W10" s="40"/>
      <c r="X10" s="41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1" customFormat="1" ht="12.75">
      <c r="D11" s="32">
        <v>2</v>
      </c>
      <c r="E11" s="32">
        <v>1</v>
      </c>
      <c r="F11" s="30" t="s">
        <v>37</v>
      </c>
      <c r="G11" s="30" t="s">
        <v>38</v>
      </c>
      <c r="H11" s="30" t="s">
        <v>36</v>
      </c>
      <c r="I11" s="33">
        <v>12</v>
      </c>
      <c r="J11" s="33">
        <v>13</v>
      </c>
      <c r="K11" s="34">
        <v>164525</v>
      </c>
      <c r="L11" s="35">
        <v>4846</v>
      </c>
      <c r="M11" s="36">
        <f t="shared" si="0"/>
        <v>-0.2568820382603636</v>
      </c>
      <c r="N11" s="37">
        <v>302454</v>
      </c>
      <c r="O11" s="37">
        <v>224759</v>
      </c>
      <c r="P11" s="37">
        <v>7199</v>
      </c>
      <c r="Q11" s="38">
        <v>8115146</v>
      </c>
      <c r="R11" s="37">
        <f t="shared" si="1"/>
        <v>8339905</v>
      </c>
      <c r="S11" s="38">
        <v>277659</v>
      </c>
      <c r="T11" s="39">
        <f t="shared" si="2"/>
        <v>284858</v>
      </c>
      <c r="U11" s="21"/>
      <c r="V11" s="38"/>
      <c r="W11" s="40"/>
      <c r="X11" s="41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1" customFormat="1" ht="12.75">
      <c r="D12" s="32">
        <v>3</v>
      </c>
      <c r="E12" s="32" t="s">
        <v>33</v>
      </c>
      <c r="F12" s="30" t="s">
        <v>39</v>
      </c>
      <c r="G12" s="30" t="s">
        <v>40</v>
      </c>
      <c r="H12" s="30" t="s">
        <v>41</v>
      </c>
      <c r="I12" s="33">
        <v>1</v>
      </c>
      <c r="J12" s="33">
        <v>6</v>
      </c>
      <c r="K12" s="34">
        <v>124691</v>
      </c>
      <c r="L12" s="35">
        <v>4612</v>
      </c>
      <c r="M12" s="36" t="e">
        <f t="shared" si="0"/>
        <v>#DIV/0!</v>
      </c>
      <c r="N12" s="37"/>
      <c r="O12" s="37">
        <v>170568</v>
      </c>
      <c r="P12" s="37">
        <v>6963</v>
      </c>
      <c r="Q12" s="38"/>
      <c r="R12" s="37">
        <f t="shared" si="1"/>
        <v>170568</v>
      </c>
      <c r="S12" s="38"/>
      <c r="T12" s="39">
        <f t="shared" si="2"/>
        <v>6963</v>
      </c>
      <c r="U12" s="21"/>
      <c r="V12" s="38"/>
      <c r="W12" s="40"/>
      <c r="X12" s="41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1" customFormat="1" ht="12.75">
      <c r="D13" s="32">
        <v>4</v>
      </c>
      <c r="E13" s="32" t="s">
        <v>33</v>
      </c>
      <c r="F13" s="30" t="s">
        <v>42</v>
      </c>
      <c r="G13" s="30" t="s">
        <v>43</v>
      </c>
      <c r="H13" s="30" t="s">
        <v>44</v>
      </c>
      <c r="I13" s="33">
        <v>1</v>
      </c>
      <c r="J13" s="33">
        <v>5</v>
      </c>
      <c r="K13" s="34">
        <v>111933</v>
      </c>
      <c r="L13" s="35">
        <v>3745</v>
      </c>
      <c r="M13" s="36" t="e">
        <f t="shared" si="0"/>
        <v>#DIV/0!</v>
      </c>
      <c r="N13" s="37"/>
      <c r="O13" s="37">
        <v>151027.94</v>
      </c>
      <c r="P13" s="37">
        <v>5616</v>
      </c>
      <c r="Q13" s="38"/>
      <c r="R13" s="37">
        <f t="shared" si="1"/>
        <v>151027.94</v>
      </c>
      <c r="S13" s="38"/>
      <c r="T13" s="39">
        <f t="shared" si="2"/>
        <v>5616</v>
      </c>
      <c r="U13" s="21"/>
      <c r="V13" s="38"/>
      <c r="W13" s="40"/>
      <c r="X13" s="41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1" customFormat="1" ht="12.75">
      <c r="D14" s="32">
        <v>5</v>
      </c>
      <c r="E14" s="32">
        <v>2</v>
      </c>
      <c r="F14" s="30" t="s">
        <v>45</v>
      </c>
      <c r="G14" s="30" t="s">
        <v>46</v>
      </c>
      <c r="H14" s="30" t="s">
        <v>41</v>
      </c>
      <c r="I14" s="33">
        <v>3</v>
      </c>
      <c r="J14" s="33">
        <v>9</v>
      </c>
      <c r="K14" s="34">
        <v>120619</v>
      </c>
      <c r="L14" s="35">
        <v>3826</v>
      </c>
      <c r="M14" s="36">
        <f t="shared" si="0"/>
        <v>-0.23435617691676613</v>
      </c>
      <c r="N14" s="37">
        <v>194027.06</v>
      </c>
      <c r="O14" s="37">
        <v>148555.62</v>
      </c>
      <c r="P14" s="37">
        <v>5284</v>
      </c>
      <c r="Q14" s="38">
        <v>542082.26</v>
      </c>
      <c r="R14" s="37">
        <f t="shared" si="1"/>
        <v>690637.88</v>
      </c>
      <c r="S14" s="38">
        <v>21493</v>
      </c>
      <c r="T14" s="39">
        <f t="shared" si="2"/>
        <v>26777</v>
      </c>
      <c r="U14" s="21"/>
      <c r="V14" s="38"/>
      <c r="W14" s="40"/>
      <c r="X14" s="41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1" customFormat="1" ht="12.75">
      <c r="D15" s="32">
        <v>6</v>
      </c>
      <c r="E15" s="32">
        <v>9</v>
      </c>
      <c r="F15" s="42" t="s">
        <v>47</v>
      </c>
      <c r="G15" s="30" t="s">
        <v>48</v>
      </c>
      <c r="H15" s="30" t="s">
        <v>36</v>
      </c>
      <c r="I15" s="33">
        <v>5</v>
      </c>
      <c r="J15" s="33">
        <v>15</v>
      </c>
      <c r="K15" s="34">
        <v>78464</v>
      </c>
      <c r="L15" s="35">
        <v>2841</v>
      </c>
      <c r="M15" s="36">
        <f t="shared" si="0"/>
        <v>0.06106938383759464</v>
      </c>
      <c r="N15" s="37">
        <v>89603</v>
      </c>
      <c r="O15" s="37">
        <v>95075</v>
      </c>
      <c r="P15" s="37">
        <v>3897</v>
      </c>
      <c r="Q15" s="38">
        <v>464251</v>
      </c>
      <c r="R15" s="37">
        <f t="shared" si="1"/>
        <v>559326</v>
      </c>
      <c r="S15" s="38">
        <v>15922</v>
      </c>
      <c r="T15" s="39">
        <f t="shared" si="2"/>
        <v>19819</v>
      </c>
      <c r="U15" s="21"/>
      <c r="V15" s="38"/>
      <c r="W15" s="40"/>
      <c r="X15" s="41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1" customFormat="1" ht="12.75">
      <c r="D16" s="32">
        <v>7</v>
      </c>
      <c r="E16" s="32">
        <v>5</v>
      </c>
      <c r="F16" s="30" t="s">
        <v>49</v>
      </c>
      <c r="G16" s="30" t="s">
        <v>50</v>
      </c>
      <c r="H16" s="30" t="s">
        <v>41</v>
      </c>
      <c r="I16" s="33">
        <v>2</v>
      </c>
      <c r="J16" s="33">
        <v>7</v>
      </c>
      <c r="K16" s="34">
        <v>71797</v>
      </c>
      <c r="L16" s="35">
        <v>2372</v>
      </c>
      <c r="M16" s="36">
        <f t="shared" si="0"/>
        <v>-0.2582814096527959</v>
      </c>
      <c r="N16" s="37">
        <v>124782.5</v>
      </c>
      <c r="O16" s="37">
        <v>92553.5</v>
      </c>
      <c r="P16" s="37">
        <v>3408</v>
      </c>
      <c r="Q16" s="38">
        <v>124782.5</v>
      </c>
      <c r="R16" s="37">
        <f t="shared" si="1"/>
        <v>217336</v>
      </c>
      <c r="S16" s="38">
        <v>4889</v>
      </c>
      <c r="T16" s="39">
        <f t="shared" si="2"/>
        <v>8297</v>
      </c>
      <c r="U16" s="21"/>
      <c r="V16" s="38"/>
      <c r="W16" s="40"/>
      <c r="X16" s="41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1" customFormat="1" ht="12.75">
      <c r="D17" s="32">
        <v>8</v>
      </c>
      <c r="E17" s="32">
        <v>6</v>
      </c>
      <c r="F17" s="30" t="s">
        <v>51</v>
      </c>
      <c r="G17" s="30" t="s">
        <v>43</v>
      </c>
      <c r="H17" s="30" t="s">
        <v>44</v>
      </c>
      <c r="I17" s="33">
        <v>2</v>
      </c>
      <c r="J17" s="33">
        <v>5</v>
      </c>
      <c r="K17" s="34">
        <v>70440</v>
      </c>
      <c r="L17" s="35">
        <v>2512</v>
      </c>
      <c r="M17" s="36">
        <f t="shared" si="0"/>
        <v>-0.29026451027598443</v>
      </c>
      <c r="N17" s="37">
        <v>113577.44</v>
      </c>
      <c r="O17" s="37">
        <v>80609.94</v>
      </c>
      <c r="P17" s="37">
        <v>3019</v>
      </c>
      <c r="Q17" s="38">
        <v>113577.44</v>
      </c>
      <c r="R17" s="37">
        <f t="shared" si="1"/>
        <v>194187.38</v>
      </c>
      <c r="S17" s="38">
        <v>4400</v>
      </c>
      <c r="T17" s="39">
        <f t="shared" si="2"/>
        <v>7419</v>
      </c>
      <c r="U17" s="21"/>
      <c r="V17" s="38"/>
      <c r="W17" s="40"/>
      <c r="X17" s="41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1" customFormat="1" ht="12.75">
      <c r="D18" s="32">
        <v>9</v>
      </c>
      <c r="E18" s="32">
        <v>3</v>
      </c>
      <c r="F18" s="30" t="s">
        <v>52</v>
      </c>
      <c r="G18" s="30" t="s">
        <v>43</v>
      </c>
      <c r="H18" s="30" t="s">
        <v>53</v>
      </c>
      <c r="I18" s="33">
        <v>2</v>
      </c>
      <c r="J18" s="33">
        <v>5</v>
      </c>
      <c r="K18" s="34">
        <v>61001</v>
      </c>
      <c r="L18" s="35">
        <v>2009</v>
      </c>
      <c r="M18" s="36">
        <f t="shared" si="0"/>
        <v>-0.4420416869047368</v>
      </c>
      <c r="N18" s="37">
        <v>142059</v>
      </c>
      <c r="O18" s="37">
        <v>79263</v>
      </c>
      <c r="P18" s="37">
        <v>2867</v>
      </c>
      <c r="Q18" s="38">
        <v>142059</v>
      </c>
      <c r="R18" s="37">
        <f t="shared" si="1"/>
        <v>221322</v>
      </c>
      <c r="S18" s="38">
        <v>5123</v>
      </c>
      <c r="T18" s="39">
        <f t="shared" si="2"/>
        <v>7990</v>
      </c>
      <c r="U18" s="21"/>
      <c r="V18" s="38"/>
      <c r="W18" s="40"/>
      <c r="X18" s="41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1" customFormat="1" ht="12.75">
      <c r="D19" s="32">
        <v>10</v>
      </c>
      <c r="E19" s="32">
        <v>4</v>
      </c>
      <c r="F19" s="30" t="s">
        <v>54</v>
      </c>
      <c r="G19" s="30" t="s">
        <v>43</v>
      </c>
      <c r="H19" s="30" t="s">
        <v>44</v>
      </c>
      <c r="I19" s="33">
        <v>3</v>
      </c>
      <c r="J19" s="33">
        <v>6</v>
      </c>
      <c r="K19" s="34">
        <v>59438</v>
      </c>
      <c r="L19" s="35">
        <v>1984</v>
      </c>
      <c r="M19" s="36">
        <f t="shared" si="0"/>
        <v>-0.4506808046576437</v>
      </c>
      <c r="N19" s="37">
        <v>134189.74</v>
      </c>
      <c r="O19" s="37">
        <v>73713</v>
      </c>
      <c r="P19" s="37">
        <v>2754</v>
      </c>
      <c r="Q19" s="38">
        <v>360852.24</v>
      </c>
      <c r="R19" s="37">
        <f t="shared" si="1"/>
        <v>434565.24</v>
      </c>
      <c r="S19" s="38">
        <v>14206</v>
      </c>
      <c r="T19" s="39">
        <f t="shared" si="2"/>
        <v>16960</v>
      </c>
      <c r="U19" s="21"/>
      <c r="V19" s="38"/>
      <c r="W19" s="40"/>
      <c r="X19" s="41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1" customFormat="1" ht="12.75">
      <c r="D20" s="32">
        <v>11</v>
      </c>
      <c r="E20" s="32">
        <v>7</v>
      </c>
      <c r="F20" s="30" t="s">
        <v>55</v>
      </c>
      <c r="G20" s="30" t="s">
        <v>46</v>
      </c>
      <c r="H20" s="30" t="s">
        <v>41</v>
      </c>
      <c r="I20" s="33">
        <v>6</v>
      </c>
      <c r="J20" s="33">
        <v>7</v>
      </c>
      <c r="K20" s="34">
        <v>44549</v>
      </c>
      <c r="L20" s="35">
        <v>1557</v>
      </c>
      <c r="M20" s="36">
        <f t="shared" si="0"/>
        <v>-0.4109268246853056</v>
      </c>
      <c r="N20" s="37">
        <v>94517.12</v>
      </c>
      <c r="O20" s="37">
        <v>55677.5</v>
      </c>
      <c r="P20" s="37">
        <v>2090</v>
      </c>
      <c r="Q20" s="38">
        <v>879352.58</v>
      </c>
      <c r="R20" s="37">
        <f t="shared" si="1"/>
        <v>935030.08</v>
      </c>
      <c r="S20" s="38">
        <v>33999</v>
      </c>
      <c r="T20" s="39">
        <f t="shared" si="2"/>
        <v>36089</v>
      </c>
      <c r="U20" s="21"/>
      <c r="V20" s="38"/>
      <c r="W20" s="40"/>
      <c r="X20" s="41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1" customFormat="1" ht="12.75">
      <c r="D21" s="32">
        <v>12</v>
      </c>
      <c r="E21" s="32">
        <v>8</v>
      </c>
      <c r="F21" s="30" t="s">
        <v>56</v>
      </c>
      <c r="G21" s="30" t="s">
        <v>40</v>
      </c>
      <c r="H21" s="30" t="s">
        <v>41</v>
      </c>
      <c r="I21" s="33">
        <v>4</v>
      </c>
      <c r="J21" s="33">
        <v>8</v>
      </c>
      <c r="K21" s="34">
        <v>40836</v>
      </c>
      <c r="L21" s="35">
        <v>1595</v>
      </c>
      <c r="M21" s="36">
        <f t="shared" si="0"/>
        <v>-0.40991441810529383</v>
      </c>
      <c r="N21" s="37">
        <v>90385.94</v>
      </c>
      <c r="O21" s="37">
        <v>53335.44</v>
      </c>
      <c r="P21" s="37">
        <v>2324</v>
      </c>
      <c r="Q21" s="38">
        <v>755159.1200000001</v>
      </c>
      <c r="R21" s="37">
        <f t="shared" si="1"/>
        <v>808494.56</v>
      </c>
      <c r="S21" s="38">
        <v>29203</v>
      </c>
      <c r="T21" s="39">
        <f t="shared" si="2"/>
        <v>31527</v>
      </c>
      <c r="U21" s="21"/>
      <c r="V21" s="38"/>
      <c r="W21" s="40"/>
      <c r="X21" s="41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1" customFormat="1" ht="12.75">
      <c r="D22" s="32">
        <v>13</v>
      </c>
      <c r="E22" s="32">
        <v>10</v>
      </c>
      <c r="F22" s="30" t="s">
        <v>57</v>
      </c>
      <c r="G22" s="30" t="s">
        <v>50</v>
      </c>
      <c r="H22" s="30" t="s">
        <v>41</v>
      </c>
      <c r="I22" s="33">
        <v>5</v>
      </c>
      <c r="J22" s="33">
        <v>7</v>
      </c>
      <c r="K22" s="34">
        <v>39959</v>
      </c>
      <c r="L22" s="35">
        <v>1423</v>
      </c>
      <c r="M22" s="36">
        <f t="shared" si="0"/>
        <v>-0.22824006351559267</v>
      </c>
      <c r="N22" s="37">
        <v>68594.18</v>
      </c>
      <c r="O22" s="37">
        <v>52938.24</v>
      </c>
      <c r="P22" s="37">
        <v>2056</v>
      </c>
      <c r="Q22" s="38">
        <v>640040.46</v>
      </c>
      <c r="R22" s="37">
        <f t="shared" si="1"/>
        <v>692978.7</v>
      </c>
      <c r="S22" s="38">
        <v>24615</v>
      </c>
      <c r="T22" s="39">
        <f t="shared" si="2"/>
        <v>26671</v>
      </c>
      <c r="U22" s="21"/>
      <c r="V22" s="38"/>
      <c r="W22" s="40"/>
      <c r="X22" s="41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1" customFormat="1" ht="12.75">
      <c r="D23" s="32">
        <v>14</v>
      </c>
      <c r="E23" s="32">
        <v>11</v>
      </c>
      <c r="F23" s="30" t="s">
        <v>58</v>
      </c>
      <c r="G23" s="30" t="s">
        <v>38</v>
      </c>
      <c r="H23" s="30" t="s">
        <v>36</v>
      </c>
      <c r="I23" s="33">
        <v>4</v>
      </c>
      <c r="J23" s="33">
        <v>8</v>
      </c>
      <c r="K23" s="34">
        <v>38081</v>
      </c>
      <c r="L23" s="35">
        <v>1657</v>
      </c>
      <c r="M23" s="36">
        <f t="shared" si="0"/>
        <v>-0.3519354635008841</v>
      </c>
      <c r="N23" s="37">
        <v>63344</v>
      </c>
      <c r="O23" s="37">
        <v>41051</v>
      </c>
      <c r="P23" s="37">
        <v>1823</v>
      </c>
      <c r="Q23" s="38">
        <v>313765</v>
      </c>
      <c r="R23" s="37">
        <f t="shared" si="1"/>
        <v>354816</v>
      </c>
      <c r="S23" s="38">
        <v>12293</v>
      </c>
      <c r="T23" s="39">
        <f t="shared" si="2"/>
        <v>14116</v>
      </c>
      <c r="U23" s="21"/>
      <c r="V23" s="38"/>
      <c r="W23" s="40"/>
      <c r="X23" s="41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1" customFormat="1" ht="12.75">
      <c r="D24" s="32">
        <v>15</v>
      </c>
      <c r="E24" s="32">
        <v>12</v>
      </c>
      <c r="F24" s="30" t="s">
        <v>59</v>
      </c>
      <c r="G24" s="30" t="s">
        <v>35</v>
      </c>
      <c r="H24" s="30" t="s">
        <v>36</v>
      </c>
      <c r="I24" s="33">
        <v>7</v>
      </c>
      <c r="J24" s="33">
        <v>9</v>
      </c>
      <c r="K24" s="34">
        <v>29445</v>
      </c>
      <c r="L24" s="35">
        <v>1712</v>
      </c>
      <c r="M24" s="36">
        <f t="shared" si="0"/>
        <v>-0.30726828884164104</v>
      </c>
      <c r="N24" s="37">
        <v>50796</v>
      </c>
      <c r="O24" s="37">
        <v>35188</v>
      </c>
      <c r="P24" s="37">
        <v>2228</v>
      </c>
      <c r="Q24" s="38">
        <v>793815</v>
      </c>
      <c r="R24" s="37">
        <f t="shared" si="1"/>
        <v>829003</v>
      </c>
      <c r="S24" s="38">
        <v>33785</v>
      </c>
      <c r="T24" s="39">
        <f t="shared" si="2"/>
        <v>36013</v>
      </c>
      <c r="U24" s="21"/>
      <c r="V24" s="38"/>
      <c r="W24" s="40"/>
      <c r="X24" s="41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1" customFormat="1" ht="12.75">
      <c r="D25" s="32">
        <v>16</v>
      </c>
      <c r="E25" s="43" t="s">
        <v>60</v>
      </c>
      <c r="F25" s="30" t="s">
        <v>61</v>
      </c>
      <c r="G25" s="30" t="s">
        <v>43</v>
      </c>
      <c r="H25" s="30" t="s">
        <v>62</v>
      </c>
      <c r="I25" s="33">
        <v>1</v>
      </c>
      <c r="J25" s="33">
        <v>3</v>
      </c>
      <c r="K25" s="34">
        <v>7744</v>
      </c>
      <c r="L25" s="35">
        <v>352</v>
      </c>
      <c r="M25" s="36" t="e">
        <f t="shared" si="0"/>
        <v>#DIV/0!</v>
      </c>
      <c r="N25" s="37"/>
      <c r="O25" s="37">
        <v>22298</v>
      </c>
      <c r="P25" s="37">
        <v>792</v>
      </c>
      <c r="Q25" s="38">
        <v>108807</v>
      </c>
      <c r="R25" s="37">
        <f t="shared" si="1"/>
        <v>131105</v>
      </c>
      <c r="S25" s="38">
        <v>5069</v>
      </c>
      <c r="T25" s="39">
        <f t="shared" si="2"/>
        <v>5861</v>
      </c>
      <c r="U25" s="21"/>
      <c r="V25" s="38"/>
      <c r="W25" s="40"/>
      <c r="X25" s="41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1" customFormat="1" ht="12.75">
      <c r="D26" s="32">
        <v>17</v>
      </c>
      <c r="E26" s="32">
        <v>15</v>
      </c>
      <c r="F26" s="42" t="s">
        <v>63</v>
      </c>
      <c r="G26" s="30" t="s">
        <v>43</v>
      </c>
      <c r="H26" s="30" t="s">
        <v>41</v>
      </c>
      <c r="I26" s="33">
        <v>10</v>
      </c>
      <c r="J26" s="33">
        <v>9</v>
      </c>
      <c r="K26" s="34">
        <v>16443</v>
      </c>
      <c r="L26" s="35">
        <v>939</v>
      </c>
      <c r="M26" s="36">
        <f t="shared" si="0"/>
        <v>-0.08454193692063583</v>
      </c>
      <c r="N26" s="37">
        <v>17961.5</v>
      </c>
      <c r="O26" s="37">
        <v>16443</v>
      </c>
      <c r="P26" s="37">
        <v>939</v>
      </c>
      <c r="Q26" s="38">
        <v>1384733.16</v>
      </c>
      <c r="R26" s="37">
        <f t="shared" si="1"/>
        <v>1401176.16</v>
      </c>
      <c r="S26" s="38">
        <v>56381</v>
      </c>
      <c r="T26" s="39">
        <f t="shared" si="2"/>
        <v>57320</v>
      </c>
      <c r="U26" s="21"/>
      <c r="V26" s="38"/>
      <c r="W26" s="40"/>
      <c r="X26" s="41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1" customFormat="1" ht="12.75">
      <c r="D27" s="32">
        <v>18</v>
      </c>
      <c r="E27" s="32">
        <v>14</v>
      </c>
      <c r="F27" s="30" t="s">
        <v>64</v>
      </c>
      <c r="G27" s="30" t="s">
        <v>43</v>
      </c>
      <c r="H27" s="30" t="s">
        <v>41</v>
      </c>
      <c r="I27" s="33">
        <v>7</v>
      </c>
      <c r="J27" s="33">
        <v>4</v>
      </c>
      <c r="K27" s="34">
        <v>12271</v>
      </c>
      <c r="L27" s="35">
        <v>425</v>
      </c>
      <c r="M27" s="36">
        <f t="shared" si="0"/>
        <v>-0.19438000843525938</v>
      </c>
      <c r="N27" s="37">
        <v>18968</v>
      </c>
      <c r="O27" s="37">
        <v>15281</v>
      </c>
      <c r="P27" s="37">
        <v>602</v>
      </c>
      <c r="Q27" s="38">
        <v>225866.47999999998</v>
      </c>
      <c r="R27" s="37">
        <f t="shared" si="1"/>
        <v>241147.47999999998</v>
      </c>
      <c r="S27" s="38">
        <v>8991</v>
      </c>
      <c r="T27" s="39">
        <f t="shared" si="2"/>
        <v>9593</v>
      </c>
      <c r="U27" s="21"/>
      <c r="V27" s="38"/>
      <c r="W27" s="40"/>
      <c r="X27" s="41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1" customFormat="1" ht="12.75">
      <c r="D28" s="32">
        <v>19</v>
      </c>
      <c r="E28" s="32">
        <v>13</v>
      </c>
      <c r="F28" s="30" t="s">
        <v>65</v>
      </c>
      <c r="G28" s="30" t="s">
        <v>43</v>
      </c>
      <c r="H28" s="30" t="s">
        <v>41</v>
      </c>
      <c r="I28" s="33">
        <v>7</v>
      </c>
      <c r="J28" s="33">
        <v>7</v>
      </c>
      <c r="K28" s="34">
        <v>11538</v>
      </c>
      <c r="L28" s="35">
        <v>550</v>
      </c>
      <c r="M28" s="36">
        <f t="shared" si="0"/>
        <v>-0.6030276093561355</v>
      </c>
      <c r="N28" s="37">
        <v>37686.5</v>
      </c>
      <c r="O28" s="37">
        <v>14960.5</v>
      </c>
      <c r="P28" s="37">
        <v>740</v>
      </c>
      <c r="Q28" s="38">
        <v>1124503.9200000002</v>
      </c>
      <c r="R28" s="37">
        <f t="shared" si="1"/>
        <v>1139464.4200000002</v>
      </c>
      <c r="S28" s="38">
        <v>43869</v>
      </c>
      <c r="T28" s="39">
        <f t="shared" si="2"/>
        <v>44609</v>
      </c>
      <c r="U28" s="21"/>
      <c r="V28" s="38"/>
      <c r="W28" s="40"/>
      <c r="X28" s="41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1" customFormat="1" ht="12.75">
      <c r="D29" s="32">
        <v>20</v>
      </c>
      <c r="E29" s="32">
        <v>20</v>
      </c>
      <c r="F29" s="30" t="s">
        <v>66</v>
      </c>
      <c r="G29" s="30" t="s">
        <v>40</v>
      </c>
      <c r="H29" s="30" t="s">
        <v>41</v>
      </c>
      <c r="I29" s="33">
        <v>11</v>
      </c>
      <c r="J29" s="33">
        <v>6</v>
      </c>
      <c r="K29" s="34">
        <v>9196</v>
      </c>
      <c r="L29" s="35">
        <v>343</v>
      </c>
      <c r="M29" s="36">
        <f t="shared" si="0"/>
        <v>0.7179299807347372</v>
      </c>
      <c r="N29" s="37">
        <v>7526.5</v>
      </c>
      <c r="O29" s="37">
        <v>12930</v>
      </c>
      <c r="P29" s="37">
        <v>511</v>
      </c>
      <c r="Q29" s="38">
        <v>2176683.2600000002</v>
      </c>
      <c r="R29" s="37">
        <f t="shared" si="1"/>
        <v>2189613.2600000002</v>
      </c>
      <c r="S29" s="38">
        <v>85127</v>
      </c>
      <c r="T29" s="39">
        <f t="shared" si="2"/>
        <v>85638</v>
      </c>
      <c r="U29" s="21"/>
      <c r="V29" s="38"/>
      <c r="W29" s="40"/>
      <c r="X29" s="41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1" customFormat="1" ht="12.75">
      <c r="D30" s="32">
        <v>21</v>
      </c>
      <c r="E30" s="32">
        <v>16</v>
      </c>
      <c r="F30" s="30" t="s">
        <v>67</v>
      </c>
      <c r="G30" s="30" t="s">
        <v>43</v>
      </c>
      <c r="H30" s="30" t="s">
        <v>68</v>
      </c>
      <c r="I30" s="33">
        <v>6</v>
      </c>
      <c r="J30" s="33">
        <v>5</v>
      </c>
      <c r="K30" s="34">
        <v>9552</v>
      </c>
      <c r="L30" s="35">
        <v>478</v>
      </c>
      <c r="M30" s="36">
        <f t="shared" si="0"/>
        <v>-0.018788163457022056</v>
      </c>
      <c r="N30" s="37">
        <v>10645</v>
      </c>
      <c r="O30" s="37">
        <v>10445</v>
      </c>
      <c r="P30" s="37">
        <v>543</v>
      </c>
      <c r="Q30" s="38">
        <v>370570.44</v>
      </c>
      <c r="R30" s="37">
        <f t="shared" si="1"/>
        <v>381015.44</v>
      </c>
      <c r="S30" s="38">
        <v>13597</v>
      </c>
      <c r="T30" s="39">
        <f t="shared" si="2"/>
        <v>14140</v>
      </c>
      <c r="U30" s="21"/>
      <c r="V30" s="38"/>
      <c r="W30" s="40"/>
      <c r="X30" s="41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1" customFormat="1" ht="12.75">
      <c r="D31" s="32">
        <v>22</v>
      </c>
      <c r="E31" s="32">
        <v>17</v>
      </c>
      <c r="F31" s="30" t="s">
        <v>69</v>
      </c>
      <c r="G31" s="30" t="s">
        <v>43</v>
      </c>
      <c r="H31" s="30" t="s">
        <v>44</v>
      </c>
      <c r="I31" s="33">
        <v>10</v>
      </c>
      <c r="J31" s="33">
        <v>2</v>
      </c>
      <c r="K31" s="34">
        <v>4882</v>
      </c>
      <c r="L31" s="35">
        <v>232</v>
      </c>
      <c r="M31" s="36">
        <f t="shared" si="0"/>
        <v>-0.5218158409231797</v>
      </c>
      <c r="N31" s="37">
        <v>10485.5</v>
      </c>
      <c r="O31" s="37">
        <v>5014</v>
      </c>
      <c r="P31" s="37">
        <v>238</v>
      </c>
      <c r="Q31" s="38">
        <v>571436.82</v>
      </c>
      <c r="R31" s="37">
        <f t="shared" si="1"/>
        <v>576450.82</v>
      </c>
      <c r="S31" s="38">
        <v>21381</v>
      </c>
      <c r="T31" s="39">
        <f t="shared" si="2"/>
        <v>21619</v>
      </c>
      <c r="U31" s="21"/>
      <c r="V31" s="38"/>
      <c r="W31" s="40"/>
      <c r="X31" s="41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1" customFormat="1" ht="12.75">
      <c r="D32" s="32">
        <v>23</v>
      </c>
      <c r="E32" s="32">
        <v>21</v>
      </c>
      <c r="F32" s="30" t="s">
        <v>70</v>
      </c>
      <c r="G32" s="30" t="s">
        <v>43</v>
      </c>
      <c r="H32" s="30" t="s">
        <v>41</v>
      </c>
      <c r="I32" s="33">
        <v>6</v>
      </c>
      <c r="J32" s="33">
        <v>2</v>
      </c>
      <c r="K32" s="34">
        <v>3015</v>
      </c>
      <c r="L32" s="35">
        <v>124</v>
      </c>
      <c r="M32" s="36">
        <f t="shared" si="0"/>
        <v>-0.36896992054483546</v>
      </c>
      <c r="N32" s="37">
        <v>7048</v>
      </c>
      <c r="O32" s="37">
        <v>4447.5</v>
      </c>
      <c r="P32" s="37">
        <v>191</v>
      </c>
      <c r="Q32" s="38">
        <v>90638.44</v>
      </c>
      <c r="R32" s="37">
        <f t="shared" si="1"/>
        <v>95085.94</v>
      </c>
      <c r="S32" s="38">
        <v>3540</v>
      </c>
      <c r="T32" s="39">
        <f t="shared" si="2"/>
        <v>3731</v>
      </c>
      <c r="U32" s="21"/>
      <c r="V32" s="38"/>
      <c r="W32" s="40"/>
      <c r="X32" s="41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1" customFormat="1" ht="12.75">
      <c r="D33" s="32">
        <v>24</v>
      </c>
      <c r="E33" s="32">
        <v>22</v>
      </c>
      <c r="F33" s="30" t="s">
        <v>71</v>
      </c>
      <c r="G33" s="30" t="s">
        <v>43</v>
      </c>
      <c r="H33" s="30" t="s">
        <v>44</v>
      </c>
      <c r="I33" s="33">
        <v>11</v>
      </c>
      <c r="J33" s="33">
        <v>2</v>
      </c>
      <c r="K33" s="34">
        <v>4104</v>
      </c>
      <c r="L33" s="35">
        <v>182</v>
      </c>
      <c r="M33" s="36">
        <f t="shared" si="0"/>
        <v>-0.37672844827586205</v>
      </c>
      <c r="N33" s="37">
        <v>6960</v>
      </c>
      <c r="O33" s="37">
        <v>4337.97</v>
      </c>
      <c r="P33" s="37">
        <v>191</v>
      </c>
      <c r="Q33" s="38">
        <v>277994.03</v>
      </c>
      <c r="R33" s="37">
        <f t="shared" si="1"/>
        <v>282332</v>
      </c>
      <c r="S33" s="38">
        <v>10824</v>
      </c>
      <c r="T33" s="39">
        <f t="shared" si="2"/>
        <v>11015</v>
      </c>
      <c r="U33" s="21"/>
      <c r="V33" s="38"/>
      <c r="W33" s="40"/>
      <c r="X33" s="41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1" customFormat="1" ht="12.75">
      <c r="D34" s="32">
        <v>25</v>
      </c>
      <c r="E34" s="32">
        <v>23</v>
      </c>
      <c r="F34" s="30" t="s">
        <v>72</v>
      </c>
      <c r="G34" s="30" t="s">
        <v>43</v>
      </c>
      <c r="H34" s="30" t="s">
        <v>44</v>
      </c>
      <c r="I34" s="33">
        <v>3</v>
      </c>
      <c r="J34" s="33">
        <v>1</v>
      </c>
      <c r="K34" s="34">
        <v>3387</v>
      </c>
      <c r="L34" s="35">
        <v>130</v>
      </c>
      <c r="M34" s="36">
        <f t="shared" si="0"/>
        <v>-0.39514470978965677</v>
      </c>
      <c r="N34" s="37">
        <v>6323</v>
      </c>
      <c r="O34" s="37">
        <v>3824.5</v>
      </c>
      <c r="P34" s="37">
        <v>153</v>
      </c>
      <c r="Q34" s="38">
        <v>20700</v>
      </c>
      <c r="R34" s="37">
        <f t="shared" si="1"/>
        <v>24524.5</v>
      </c>
      <c r="S34" s="38">
        <v>816</v>
      </c>
      <c r="T34" s="39">
        <f t="shared" si="2"/>
        <v>969</v>
      </c>
      <c r="U34" s="21"/>
      <c r="V34" s="38"/>
      <c r="W34" s="40"/>
      <c r="X34" s="41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1446628</v>
      </c>
      <c r="L35" s="46">
        <f>SUM(L10:L34)</f>
        <v>50669</v>
      </c>
      <c r="M35" s="47">
        <f t="shared" si="0"/>
        <v>0.18709046589984846</v>
      </c>
      <c r="N35" s="46">
        <f>SUM(N10:N34)</f>
        <v>1591933.9799999997</v>
      </c>
      <c r="O35" s="46">
        <f aca="true" t="shared" si="3" ref="O35:T35">SUM(O10:O34)</f>
        <v>1889769.65</v>
      </c>
      <c r="P35" s="46">
        <f t="shared" si="3"/>
        <v>70978</v>
      </c>
      <c r="Q35" s="46">
        <f t="shared" si="3"/>
        <v>19596816.150000006</v>
      </c>
      <c r="R35" s="46">
        <f t="shared" si="3"/>
        <v>21486585.80000001</v>
      </c>
      <c r="S35" s="46">
        <f t="shared" si="3"/>
        <v>727182</v>
      </c>
      <c r="T35" s="46">
        <f t="shared" si="3"/>
        <v>798160</v>
      </c>
      <c r="U35" s="48"/>
      <c r="V35" s="49">
        <f>SUM(V10:V34)</f>
        <v>0</v>
      </c>
    </row>
    <row r="41" spans="16:256" s="1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2010-06-18T11:05:35Z</dcterms:modified>
  <cp:category/>
  <cp:version/>
  <cp:contentType/>
  <cp:contentStatus/>
</cp:coreProperties>
</file>