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<sst xmlns="http://schemas.openxmlformats.org/spreadsheetml/2006/main" count="134" uniqueCount="75">
  <si>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</si>
  <si>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</si>
  <si>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</si>
  <si>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Apr,01-Apr,07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</si>
  <si>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</si>
  <si>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</si>
  <si>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</si>
  <si>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</si>
  <si>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</si>
  <si>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</si>
  <si>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</si>
  <si>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</si>
  <si>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</si>
  <si>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</si>
  <si>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</si>
  <si>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</si>
  <si>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</si>
  <si>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</si>
  <si>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</si>
  <si>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</si>
  <si>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</si>
  <si>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</si>
  <si>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</si>
  <si>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</si>
  <si>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</si>
  <si>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</si>
  <si>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</si>
  <si>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</si>
  <si>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</si>
  <si>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</si>
  <si>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</si>
  <si>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</si>
  <si>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</si>
  <si>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new</t>
  </si>
  <si>
    <t>HOW TO TRAIN YOUR DRAGON</t>
  </si>
  <si>
    <t>PAR</t>
  </si>
  <si>
    <t>Blitz</t>
  </si>
  <si>
    <t>REMEMBER ME</t>
  </si>
  <si>
    <t>IND</t>
  </si>
  <si>
    <t>SHUTTER ISLAND</t>
  </si>
  <si>
    <t>ALICE IN WONDERLAND</t>
  </si>
  <si>
    <t>WDI</t>
  </si>
  <si>
    <t>CF</t>
  </si>
  <si>
    <t>LEGION</t>
  </si>
  <si>
    <t>SONY</t>
  </si>
  <si>
    <t>FROM PARIS WITH LOVE</t>
  </si>
  <si>
    <t>LEAP YEAR</t>
  </si>
  <si>
    <t>UNI</t>
  </si>
  <si>
    <t>BLIND SIDE</t>
  </si>
  <si>
    <t>WB</t>
  </si>
  <si>
    <t>PERCY JACKSON AND THE LIGHTNING THIEF</t>
  </si>
  <si>
    <t>FOX</t>
  </si>
  <si>
    <t>NEKA OSTANE MEĐU NAMA</t>
  </si>
  <si>
    <t>LOC</t>
  </si>
  <si>
    <t>NA PUTU</t>
  </si>
  <si>
    <t>Duplicato</t>
  </si>
  <si>
    <t>YOUNG VICTORIA</t>
  </si>
  <si>
    <t>PRINCESS AND THE FROG, THE</t>
  </si>
  <si>
    <t>SPY NEXT DOOR</t>
  </si>
  <si>
    <t>ALVIN AND CHIPMUNKS 2</t>
  </si>
  <si>
    <t>HURT LOCKER (re-release)</t>
  </si>
  <si>
    <t>Discovery</t>
  </si>
  <si>
    <t>DEAR JOHN</t>
  </si>
  <si>
    <t>AVATAR</t>
  </si>
  <si>
    <t>LOVELY BONES</t>
  </si>
  <si>
    <t>INVICTUS</t>
  </si>
  <si>
    <t>CLOUDY WITH A CHANCE OF MEATBALLS</t>
  </si>
  <si>
    <t>FANTASTIC MR. FOX, THE</t>
  </si>
  <si>
    <t>WOLFMAN, THE</t>
  </si>
  <si>
    <t>EDGE OF DARKNESS</t>
  </si>
  <si>
    <t>PA-DORA</t>
  </si>
  <si>
    <t>CRAZY HEART</t>
  </si>
  <si>
    <t>PARANORMAL ACTIVITY</t>
  </si>
  <si>
    <t>VTI</t>
  </si>
  <si>
    <t>UP IN THE AIR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</si>
</sst>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3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17"/>
      <name val="Arial"/>
      <family val="2"/>
    </font>
    <font>
      <b/>
      <sz val="8"/>
      <name val="Arial"/>
      <family val="2"/>
    </font>
    <font>
      <b/>
      <i/>
      <sz val="11"/>
      <color indexed="1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4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3" fillId="0" borderId="0" xfId="17" applyFont="1" applyBorder="1">
      <alignment/>
      <protection/>
    </xf>
    <xf numFmtId="0" fontId="3" fillId="0" borderId="0" xfId="17" applyFont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5" fillId="0" borderId="0" xfId="17" applyFont="1">
      <alignment/>
      <protection/>
    </xf>
    <xf numFmtId="0" fontId="1" fillId="0" borderId="7" xfId="17" applyFont="1" applyBorder="1">
      <alignment/>
      <protection/>
    </xf>
    <xf numFmtId="0" fontId="6" fillId="0" borderId="8" xfId="17" applyFont="1" applyBorder="1">
      <alignment/>
      <protection/>
    </xf>
    <xf numFmtId="0" fontId="1" fillId="0" borderId="4" xfId="17" applyFont="1" applyBorder="1">
      <alignment/>
      <protection/>
    </xf>
    <xf numFmtId="0" fontId="2" fillId="0" borderId="9" xfId="17" applyFont="1" applyBorder="1">
      <alignment/>
      <protection/>
    </xf>
    <xf numFmtId="2" fontId="2" fillId="0" borderId="10" xfId="17" applyNumberFormat="1" applyFont="1" applyBorder="1" applyAlignment="1">
      <alignment horizontal="center"/>
      <protection/>
    </xf>
    <xf numFmtId="0" fontId="7" fillId="0" borderId="0" xfId="17" applyFont="1">
      <alignment/>
      <protection/>
    </xf>
    <xf numFmtId="172" fontId="4" fillId="0" borderId="0" xfId="17" applyNumberFormat="1" applyFont="1" applyAlignment="1">
      <alignment horizontal="center"/>
      <protection/>
    </xf>
    <xf numFmtId="0" fontId="7" fillId="0" borderId="0" xfId="17" applyFont="1" applyAlignment="1">
      <alignment horizontal="left"/>
      <protection/>
    </xf>
    <xf numFmtId="0" fontId="4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7" fillId="0" borderId="0" xfId="17" applyFont="1" applyBorder="1">
      <alignment/>
      <protection/>
    </xf>
    <xf numFmtId="0" fontId="4" fillId="2" borderId="11" xfId="17" applyFont="1" applyFill="1" applyBorder="1" applyAlignment="1">
      <alignment horizontal="center"/>
      <protection/>
    </xf>
    <xf numFmtId="0" fontId="4" fillId="0" borderId="11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4" fillId="3" borderId="11" xfId="17" applyFont="1" applyFill="1" applyBorder="1" applyAlignment="1">
      <alignment horizontal="center"/>
      <protection/>
    </xf>
    <xf numFmtId="0" fontId="8" fillId="0" borderId="11" xfId="17" applyFont="1" applyBorder="1" applyAlignment="1">
      <alignment horizontal="center"/>
      <protection/>
    </xf>
    <xf numFmtId="3" fontId="9" fillId="0" borderId="11" xfId="17" applyNumberFormat="1" applyFont="1" applyBorder="1" applyAlignment="1">
      <alignment horizontal="right"/>
      <protection/>
    </xf>
    <xf numFmtId="3" fontId="10" fillId="0" borderId="11" xfId="17" applyNumberFormat="1" applyFont="1" applyBorder="1" applyAlignment="1">
      <alignment horizontal="right"/>
      <protection/>
    </xf>
    <xf numFmtId="10" fontId="4" fillId="0" borderId="11" xfId="17" applyNumberFormat="1" applyFont="1" applyFill="1" applyBorder="1" applyAlignment="1">
      <alignment horizontal="center"/>
      <protection/>
    </xf>
    <xf numFmtId="3" fontId="10" fillId="0" borderId="11" xfId="17" applyNumberFormat="1" applyFont="1" applyFill="1" applyBorder="1" applyAlignment="1">
      <alignment horizontal="right"/>
      <protection/>
    </xf>
    <xf numFmtId="3" fontId="11" fillId="0" borderId="0" xfId="17" applyNumberFormat="1" applyFont="1" applyBorder="1" applyAlignment="1" applyProtection="1">
      <alignment horizontal="right"/>
      <protection locked="0"/>
    </xf>
    <xf numFmtId="3" fontId="11" fillId="0" borderId="11" xfId="17" applyNumberFormat="1" applyFont="1" applyBorder="1" applyAlignment="1" applyProtection="1">
      <alignment horizontal="right"/>
      <protection locked="0"/>
    </xf>
    <xf numFmtId="3" fontId="9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4" fillId="0" borderId="11" xfId="17" applyFont="1" applyBorder="1" applyAlignment="1">
      <alignment horizontal="left"/>
      <protection/>
    </xf>
    <xf numFmtId="0" fontId="4" fillId="3" borderId="0" xfId="17" applyFont="1" applyFill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3" fontId="10" fillId="2" borderId="12" xfId="17" applyNumberFormat="1" applyFont="1" applyFill="1" applyBorder="1" applyAlignment="1">
      <alignment horizontal="right"/>
      <protection/>
    </xf>
    <xf numFmtId="10" fontId="4" fillId="0" borderId="9" xfId="17" applyNumberFormat="1" applyFont="1" applyFill="1" applyBorder="1" applyAlignment="1">
      <alignment horizontal="center"/>
      <protection/>
    </xf>
    <xf numFmtId="3" fontId="10" fillId="3" borderId="0" xfId="17" applyNumberFormat="1" applyFont="1" applyFill="1" applyBorder="1" applyAlignment="1">
      <alignment horizontal="right"/>
      <protection/>
    </xf>
    <xf numFmtId="3" fontId="10" fillId="0" borderId="0" xfId="17" applyNumberFormat="1" applyFont="1" applyFill="1" applyBorder="1" applyAlignment="1">
      <alignment horizontal="right"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43"/>
  <sheetViews>
    <sheetView tabSelected="1" workbookViewId="0" topLeftCell="A1">
      <selection activeCell="M6" sqref="M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37.25390625" style="1" customWidth="1"/>
    <col min="7" max="7" width="5.75390625" style="1" customWidth="1"/>
    <col min="8" max="8" width="12.00390625" style="1" customWidth="1"/>
    <col min="9" max="9" width="9.375" style="1" customWidth="1"/>
    <col min="10" max="10" width="5.375" style="1" customWidth="1"/>
    <col min="11" max="11" width="8.875" style="1" customWidth="1"/>
    <col min="12" max="12" width="9.25390625" style="1" customWidth="1"/>
    <col min="13" max="13" width="11.25390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5">
      <c r="F2" s="5"/>
      <c r="G2" s="3"/>
      <c r="H2" s="6"/>
      <c r="I2" s="7"/>
      <c r="J2" s="7"/>
      <c r="K2" s="7"/>
      <c r="L2" s="8"/>
      <c r="M2" s="9"/>
      <c r="N2" s="10"/>
      <c r="O2" s="11"/>
      <c r="P2" s="3"/>
      <c r="Q2" s="12"/>
      <c r="R2" s="5"/>
      <c r="S2" s="5"/>
      <c r="T2" s="13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5">
      <c r="F3" s="14" t="s">
        <v>0</v>
      </c>
      <c r="H3" s="15" t="s">
        <v>1</v>
      </c>
      <c r="I3" s="15"/>
      <c r="J3" s="7"/>
      <c r="K3" s="7"/>
      <c r="M3" s="16" t="s">
        <v>2</v>
      </c>
      <c r="N3" s="17"/>
      <c r="O3" s="18" t="s">
        <v>3</v>
      </c>
      <c r="P3" s="3"/>
      <c r="Q3" s="3"/>
      <c r="R3" s="19" t="s">
        <v>4</v>
      </c>
      <c r="S3" s="5"/>
      <c r="T3" s="20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5">
      <c r="H4" s="15" t="s">
        <v>5</v>
      </c>
      <c r="I4" s="7"/>
      <c r="J4" s="7"/>
      <c r="K4" s="7"/>
      <c r="N4" s="21" t="s">
        <v>6</v>
      </c>
      <c r="Q4" s="21"/>
      <c r="R4" s="2"/>
      <c r="S4" s="2"/>
      <c r="T4" s="22"/>
    </row>
    <row r="5" spans="4:19" ht="15">
      <c r="D5" s="2"/>
      <c r="E5" s="2" t="s">
        <v>7</v>
      </c>
      <c r="F5" s="2" t="s">
        <v>8</v>
      </c>
      <c r="G5" s="2"/>
      <c r="H5" s="7"/>
      <c r="I5" s="7"/>
      <c r="J5" s="7"/>
      <c r="K5" s="7"/>
      <c r="N5" s="21" t="s">
        <v>9</v>
      </c>
      <c r="Q5" s="23" t="s">
        <v>9</v>
      </c>
      <c r="S5" s="21" t="s">
        <v>10</v>
      </c>
    </row>
    <row r="6" spans="4:19" ht="18">
      <c r="D6" s="2"/>
      <c r="E6" s="2" t="s">
        <v>11</v>
      </c>
      <c r="F6" s="24" t="s">
        <v>12</v>
      </c>
      <c r="G6" s="2"/>
      <c r="H6" s="7"/>
      <c r="I6" s="49" t="s">
        <v>13</v>
      </c>
      <c r="J6" s="50">
        <v>14</v>
      </c>
      <c r="K6" s="7"/>
      <c r="N6" s="21" t="s">
        <v>14</v>
      </c>
      <c r="P6" s="25"/>
      <c r="Q6" s="21" t="s">
        <v>14</v>
      </c>
      <c r="S6" s="21" t="s">
        <v>14</v>
      </c>
    </row>
    <row r="7" spans="4:20" ht="12" customHeight="1">
      <c r="D7" s="26"/>
      <c r="E7" s="26"/>
      <c r="F7" s="27"/>
      <c r="G7" s="26"/>
      <c r="H7" s="26"/>
      <c r="I7" s="26"/>
      <c r="J7" s="26"/>
      <c r="K7" s="28"/>
      <c r="L7" s="26"/>
      <c r="M7" s="26"/>
      <c r="N7" s="28"/>
      <c r="O7" s="28"/>
      <c r="P7" s="26"/>
      <c r="Q7" s="26"/>
      <c r="R7" s="26"/>
      <c r="S7" s="26"/>
      <c r="T7" s="26"/>
    </row>
    <row r="8" spans="4:20" ht="12.75">
      <c r="D8" s="29" t="s">
        <v>15</v>
      </c>
      <c r="E8" s="29" t="s">
        <v>16</v>
      </c>
      <c r="F8" s="29"/>
      <c r="G8" s="29"/>
      <c r="H8" s="29" t="s">
        <v>17</v>
      </c>
      <c r="I8" s="29" t="s">
        <v>18</v>
      </c>
      <c r="J8" s="29" t="s">
        <v>19</v>
      </c>
      <c r="K8" s="29" t="s">
        <v>20</v>
      </c>
      <c r="L8" s="29" t="s">
        <v>20</v>
      </c>
      <c r="M8" s="29" t="s">
        <v>21</v>
      </c>
      <c r="N8" s="29" t="s">
        <v>22</v>
      </c>
      <c r="O8" s="29" t="s">
        <v>18</v>
      </c>
      <c r="P8" s="29" t="s">
        <v>18</v>
      </c>
      <c r="Q8" s="29" t="s">
        <v>23</v>
      </c>
      <c r="R8" s="29" t="s">
        <v>24</v>
      </c>
      <c r="S8" s="30" t="s">
        <v>25</v>
      </c>
      <c r="T8" s="29" t="s">
        <v>24</v>
      </c>
    </row>
    <row r="9" spans="4:20" ht="12.75">
      <c r="D9" s="29" t="s">
        <v>18</v>
      </c>
      <c r="E9" s="29" t="s">
        <v>18</v>
      </c>
      <c r="F9" s="29" t="s">
        <v>26</v>
      </c>
      <c r="G9" s="29" t="s">
        <v>27</v>
      </c>
      <c r="H9" s="29" t="s">
        <v>27</v>
      </c>
      <c r="I9" s="29" t="s">
        <v>19</v>
      </c>
      <c r="J9" s="29" t="s">
        <v>28</v>
      </c>
      <c r="K9" s="29" t="s">
        <v>29</v>
      </c>
      <c r="L9" s="29" t="s">
        <v>30</v>
      </c>
      <c r="M9" s="29" t="s">
        <v>31</v>
      </c>
      <c r="N9" s="29" t="s">
        <v>29</v>
      </c>
      <c r="O9" s="29" t="s">
        <v>29</v>
      </c>
      <c r="P9" s="29" t="s">
        <v>30</v>
      </c>
      <c r="Q9" s="29" t="s">
        <v>32</v>
      </c>
      <c r="R9" s="29" t="s">
        <v>29</v>
      </c>
      <c r="S9" s="30" t="s">
        <v>30</v>
      </c>
      <c r="T9" s="29" t="s">
        <v>30</v>
      </c>
    </row>
    <row r="10" spans="4:256" s="31" customFormat="1" ht="12.75">
      <c r="D10" s="32">
        <v>1</v>
      </c>
      <c r="E10" s="32" t="s">
        <v>33</v>
      </c>
      <c r="F10" s="30" t="s">
        <v>34</v>
      </c>
      <c r="G10" s="30" t="s">
        <v>35</v>
      </c>
      <c r="H10" s="30" t="s">
        <v>36</v>
      </c>
      <c r="I10" s="33">
        <v>1</v>
      </c>
      <c r="J10" s="33">
        <v>17</v>
      </c>
      <c r="K10" s="34">
        <v>272092</v>
      </c>
      <c r="L10" s="35">
        <v>7905</v>
      </c>
      <c r="M10" s="36" t="e">
        <f aca="true" t="shared" si="0" ref="M10:M37">O10/N10-100%</f>
        <v>#DIV/0!</v>
      </c>
      <c r="N10" s="37"/>
      <c r="O10" s="37">
        <v>557344.5</v>
      </c>
      <c r="P10" s="37">
        <v>18212</v>
      </c>
      <c r="Q10" s="38"/>
      <c r="R10" s="37">
        <f aca="true" t="shared" si="1" ref="R10:R36">O10+Q10</f>
        <v>557344.5</v>
      </c>
      <c r="S10" s="38"/>
      <c r="T10" s="39">
        <f aca="true" t="shared" si="2" ref="T10:T36">S10+P10</f>
        <v>18212</v>
      </c>
      <c r="U10" s="21"/>
      <c r="V10" s="38"/>
      <c r="W10" s="40"/>
      <c r="X10" s="41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1" customFormat="1" ht="12.75">
      <c r="D11" s="32">
        <v>2</v>
      </c>
      <c r="E11" s="32">
        <v>2</v>
      </c>
      <c r="F11" s="30" t="s">
        <v>37</v>
      </c>
      <c r="G11" s="30" t="s">
        <v>38</v>
      </c>
      <c r="H11" s="30" t="s">
        <v>36</v>
      </c>
      <c r="I11" s="33">
        <v>2</v>
      </c>
      <c r="J11" s="33">
        <v>9</v>
      </c>
      <c r="K11" s="34">
        <v>87460</v>
      </c>
      <c r="L11" s="35">
        <v>2967</v>
      </c>
      <c r="M11" s="36">
        <f t="shared" si="0"/>
        <v>-0.04605805098654059</v>
      </c>
      <c r="N11" s="37">
        <v>189863.44</v>
      </c>
      <c r="O11" s="37">
        <v>181118.7</v>
      </c>
      <c r="P11" s="37">
        <v>7425</v>
      </c>
      <c r="Q11" s="38">
        <v>189863.44</v>
      </c>
      <c r="R11" s="37">
        <f t="shared" si="1"/>
        <v>370982.14</v>
      </c>
      <c r="S11" s="38">
        <v>8281</v>
      </c>
      <c r="T11" s="39">
        <f t="shared" si="2"/>
        <v>15706</v>
      </c>
      <c r="U11" s="21"/>
      <c r="V11" s="38"/>
      <c r="W11" s="40"/>
      <c r="X11" s="41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1" customFormat="1" ht="12.75">
      <c r="D12" s="32">
        <v>3</v>
      </c>
      <c r="E12" s="32">
        <v>3</v>
      </c>
      <c r="F12" s="30" t="s">
        <v>39</v>
      </c>
      <c r="G12" s="30" t="s">
        <v>35</v>
      </c>
      <c r="H12" s="30" t="s">
        <v>36</v>
      </c>
      <c r="I12" s="33">
        <v>4</v>
      </c>
      <c r="J12" s="33">
        <v>9</v>
      </c>
      <c r="K12" s="34">
        <v>90521</v>
      </c>
      <c r="L12" s="35">
        <v>3013</v>
      </c>
      <c r="M12" s="36">
        <f t="shared" si="0"/>
        <v>-0.03081412871351119</v>
      </c>
      <c r="N12" s="37">
        <v>174858.1</v>
      </c>
      <c r="O12" s="37">
        <v>169470</v>
      </c>
      <c r="P12" s="37">
        <v>6263</v>
      </c>
      <c r="Q12" s="38">
        <v>946233.12</v>
      </c>
      <c r="R12" s="37">
        <f t="shared" si="1"/>
        <v>1115703.12</v>
      </c>
      <c r="S12" s="38">
        <v>35580</v>
      </c>
      <c r="T12" s="39">
        <f t="shared" si="2"/>
        <v>41843</v>
      </c>
      <c r="U12" s="21"/>
      <c r="V12" s="38"/>
      <c r="W12" s="40"/>
      <c r="X12" s="41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1" customFormat="1" ht="12.75">
      <c r="D13" s="32">
        <v>4</v>
      </c>
      <c r="E13" s="32">
        <v>1</v>
      </c>
      <c r="F13" s="30" t="s">
        <v>40</v>
      </c>
      <c r="G13" s="30" t="s">
        <v>41</v>
      </c>
      <c r="H13" s="30" t="s">
        <v>42</v>
      </c>
      <c r="I13" s="33">
        <v>5</v>
      </c>
      <c r="J13" s="33">
        <v>14</v>
      </c>
      <c r="K13" s="34">
        <v>84748</v>
      </c>
      <c r="L13" s="35">
        <v>2733</v>
      </c>
      <c r="M13" s="36">
        <f t="shared" si="0"/>
        <v>-0.29248095967550536</v>
      </c>
      <c r="N13" s="37">
        <v>231745</v>
      </c>
      <c r="O13" s="37">
        <v>163964</v>
      </c>
      <c r="P13" s="37">
        <v>5685</v>
      </c>
      <c r="Q13" s="38">
        <v>1295891</v>
      </c>
      <c r="R13" s="37">
        <f t="shared" si="1"/>
        <v>1459855</v>
      </c>
      <c r="S13" s="38">
        <v>44406</v>
      </c>
      <c r="T13" s="39">
        <f t="shared" si="2"/>
        <v>50091</v>
      </c>
      <c r="U13" s="21"/>
      <c r="V13" s="38"/>
      <c r="W13" s="40"/>
      <c r="X13" s="41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1" customFormat="1" ht="12.75">
      <c r="D14" s="32">
        <v>5</v>
      </c>
      <c r="E14" s="32" t="s">
        <v>33</v>
      </c>
      <c r="F14" s="30" t="s">
        <v>43</v>
      </c>
      <c r="G14" s="30" t="s">
        <v>44</v>
      </c>
      <c r="H14" s="30" t="s">
        <v>42</v>
      </c>
      <c r="I14" s="33">
        <v>1</v>
      </c>
      <c r="J14" s="33">
        <v>5</v>
      </c>
      <c r="K14" s="34">
        <v>66207</v>
      </c>
      <c r="L14" s="35">
        <v>2237</v>
      </c>
      <c r="M14" s="36" t="e">
        <f t="shared" si="0"/>
        <v>#DIV/0!</v>
      </c>
      <c r="N14" s="37"/>
      <c r="O14" s="37">
        <v>109257</v>
      </c>
      <c r="P14" s="37">
        <v>4101</v>
      </c>
      <c r="Q14" s="38"/>
      <c r="R14" s="37">
        <f t="shared" si="1"/>
        <v>109257</v>
      </c>
      <c r="S14" s="38"/>
      <c r="T14" s="39">
        <f t="shared" si="2"/>
        <v>4101</v>
      </c>
      <c r="U14" s="21"/>
      <c r="V14" s="38"/>
      <c r="W14" s="40"/>
      <c r="X14" s="41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1" customFormat="1" ht="12.75">
      <c r="D15" s="32">
        <v>6</v>
      </c>
      <c r="E15" s="32">
        <v>4</v>
      </c>
      <c r="F15" s="30" t="s">
        <v>45</v>
      </c>
      <c r="G15" s="30" t="s">
        <v>38</v>
      </c>
      <c r="H15" s="30" t="s">
        <v>36</v>
      </c>
      <c r="I15" s="33">
        <v>3</v>
      </c>
      <c r="J15" s="33">
        <v>6</v>
      </c>
      <c r="K15" s="34">
        <v>47973</v>
      </c>
      <c r="L15" s="35">
        <v>1630</v>
      </c>
      <c r="M15" s="36">
        <f t="shared" si="0"/>
        <v>-0.09902093842711857</v>
      </c>
      <c r="N15" s="37">
        <v>98261.44</v>
      </c>
      <c r="O15" s="37">
        <v>88531.5</v>
      </c>
      <c r="P15" s="37">
        <v>3318</v>
      </c>
      <c r="Q15" s="38">
        <v>266160.94</v>
      </c>
      <c r="R15" s="37">
        <f t="shared" si="1"/>
        <v>354692.44</v>
      </c>
      <c r="S15" s="38">
        <v>10085</v>
      </c>
      <c r="T15" s="39">
        <f t="shared" si="2"/>
        <v>13403</v>
      </c>
      <c r="U15" s="21"/>
      <c r="V15" s="38"/>
      <c r="W15" s="40"/>
      <c r="X15" s="41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1" customFormat="1" ht="12.75">
      <c r="D16" s="32">
        <v>7</v>
      </c>
      <c r="E16" s="32">
        <v>5</v>
      </c>
      <c r="F16" s="30" t="s">
        <v>46</v>
      </c>
      <c r="G16" s="30" t="s">
        <v>47</v>
      </c>
      <c r="H16" s="30" t="s">
        <v>36</v>
      </c>
      <c r="I16" s="33">
        <v>3</v>
      </c>
      <c r="J16" s="33">
        <v>6</v>
      </c>
      <c r="K16" s="34">
        <v>35702</v>
      </c>
      <c r="L16" s="35">
        <v>1209</v>
      </c>
      <c r="M16" s="36">
        <f t="shared" si="0"/>
        <v>-0.020888927417057723</v>
      </c>
      <c r="N16" s="37">
        <v>80749</v>
      </c>
      <c r="O16" s="37">
        <v>79062.24</v>
      </c>
      <c r="P16" s="37">
        <v>3091</v>
      </c>
      <c r="Q16" s="38">
        <v>204595</v>
      </c>
      <c r="R16" s="37">
        <f t="shared" si="1"/>
        <v>283657.24</v>
      </c>
      <c r="S16" s="38">
        <v>8396</v>
      </c>
      <c r="T16" s="39">
        <f t="shared" si="2"/>
        <v>11487</v>
      </c>
      <c r="U16" s="21"/>
      <c r="V16" s="38"/>
      <c r="W16" s="40"/>
      <c r="X16" s="41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1" customFormat="1" ht="12.75">
      <c r="D17" s="32">
        <v>8</v>
      </c>
      <c r="E17" s="32">
        <v>9</v>
      </c>
      <c r="F17" s="30" t="s">
        <v>48</v>
      </c>
      <c r="G17" s="30" t="s">
        <v>49</v>
      </c>
      <c r="H17" s="30" t="s">
        <v>36</v>
      </c>
      <c r="I17" s="33">
        <v>5</v>
      </c>
      <c r="J17" s="33">
        <v>6</v>
      </c>
      <c r="K17" s="34">
        <v>26090</v>
      </c>
      <c r="L17" s="35">
        <v>924</v>
      </c>
      <c r="M17" s="36">
        <f t="shared" si="0"/>
        <v>0.09584338265649794</v>
      </c>
      <c r="N17" s="37">
        <v>46023</v>
      </c>
      <c r="O17" s="37">
        <v>50434</v>
      </c>
      <c r="P17" s="37">
        <v>1997</v>
      </c>
      <c r="Q17" s="38">
        <v>415774.86</v>
      </c>
      <c r="R17" s="37">
        <f t="shared" si="1"/>
        <v>466208.86</v>
      </c>
      <c r="S17" s="38">
        <v>16666</v>
      </c>
      <c r="T17" s="39">
        <f t="shared" si="2"/>
        <v>18663</v>
      </c>
      <c r="U17" s="21"/>
      <c r="V17" s="38"/>
      <c r="W17" s="40"/>
      <c r="X17" s="41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1" customFormat="1" ht="12.75">
      <c r="D18" s="32">
        <v>9</v>
      </c>
      <c r="E18" s="32">
        <v>8</v>
      </c>
      <c r="F18" s="42" t="s">
        <v>50</v>
      </c>
      <c r="G18" s="30" t="s">
        <v>51</v>
      </c>
      <c r="H18" s="30" t="s">
        <v>42</v>
      </c>
      <c r="I18" s="33">
        <v>3</v>
      </c>
      <c r="J18" s="33">
        <v>6</v>
      </c>
      <c r="K18" s="34">
        <v>19009</v>
      </c>
      <c r="L18" s="35">
        <v>709</v>
      </c>
      <c r="M18" s="36">
        <f t="shared" si="0"/>
        <v>-0.22605649143189077</v>
      </c>
      <c r="N18" s="37">
        <v>55088</v>
      </c>
      <c r="O18" s="37">
        <v>42635</v>
      </c>
      <c r="P18" s="37">
        <v>1755</v>
      </c>
      <c r="Q18" s="38">
        <v>163786</v>
      </c>
      <c r="R18" s="37">
        <f t="shared" si="1"/>
        <v>206421</v>
      </c>
      <c r="S18" s="38">
        <v>6597</v>
      </c>
      <c r="T18" s="39">
        <f t="shared" si="2"/>
        <v>8352</v>
      </c>
      <c r="U18" s="21"/>
      <c r="V18" s="38"/>
      <c r="W18" s="40"/>
      <c r="X18" s="41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1" customFormat="1" ht="12.75">
      <c r="D19" s="32">
        <v>10</v>
      </c>
      <c r="E19" s="32">
        <v>7</v>
      </c>
      <c r="F19" s="30" t="s">
        <v>52</v>
      </c>
      <c r="G19" s="30" t="s">
        <v>53</v>
      </c>
      <c r="H19" s="30" t="s">
        <v>42</v>
      </c>
      <c r="I19" s="33">
        <v>4</v>
      </c>
      <c r="J19" s="33">
        <v>6</v>
      </c>
      <c r="K19" s="34">
        <v>20386</v>
      </c>
      <c r="L19" s="35">
        <v>677</v>
      </c>
      <c r="M19" s="36">
        <f t="shared" si="0"/>
        <v>-0.33806746979899416</v>
      </c>
      <c r="N19" s="37">
        <v>59849</v>
      </c>
      <c r="O19" s="37">
        <v>39616</v>
      </c>
      <c r="P19" s="37">
        <v>1438</v>
      </c>
      <c r="Q19" s="38">
        <v>342377</v>
      </c>
      <c r="R19" s="37">
        <f t="shared" si="1"/>
        <v>381993</v>
      </c>
      <c r="S19" s="38">
        <v>12635</v>
      </c>
      <c r="T19" s="39">
        <f t="shared" si="2"/>
        <v>14073</v>
      </c>
      <c r="U19" s="21"/>
      <c r="V19" s="38"/>
      <c r="W19" s="40"/>
      <c r="X19" s="41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1" customFormat="1" ht="12.75">
      <c r="D20" s="32">
        <v>11</v>
      </c>
      <c r="E20" s="32">
        <v>10</v>
      </c>
      <c r="F20" s="30" t="s">
        <v>54</v>
      </c>
      <c r="G20" s="30" t="s">
        <v>38</v>
      </c>
      <c r="H20" s="30" t="s">
        <v>55</v>
      </c>
      <c r="I20" s="33">
        <v>5</v>
      </c>
      <c r="J20" s="33">
        <v>5</v>
      </c>
      <c r="K20" s="34">
        <v>18728</v>
      </c>
      <c r="L20" s="35">
        <v>647</v>
      </c>
      <c r="M20" s="36">
        <f t="shared" si="0"/>
        <v>-0.2278426190185343</v>
      </c>
      <c r="N20" s="37">
        <v>45024.5</v>
      </c>
      <c r="O20" s="37">
        <v>34766</v>
      </c>
      <c r="P20" s="37">
        <v>1336</v>
      </c>
      <c r="Q20" s="38">
        <v>400518.44</v>
      </c>
      <c r="R20" s="37">
        <f t="shared" si="1"/>
        <v>435284.44</v>
      </c>
      <c r="S20" s="38">
        <v>14961</v>
      </c>
      <c r="T20" s="39">
        <f t="shared" si="2"/>
        <v>16297</v>
      </c>
      <c r="U20" s="21"/>
      <c r="V20" s="38"/>
      <c r="W20" s="40"/>
      <c r="X20" s="41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1" customFormat="1" ht="12.75">
      <c r="D21" s="32">
        <v>12</v>
      </c>
      <c r="E21" s="32">
        <v>11</v>
      </c>
      <c r="F21" s="30" t="s">
        <v>56</v>
      </c>
      <c r="G21" s="30" t="s">
        <v>38</v>
      </c>
      <c r="H21" s="30" t="s">
        <v>36</v>
      </c>
      <c r="I21" s="33">
        <v>2</v>
      </c>
      <c r="J21" s="33">
        <v>2</v>
      </c>
      <c r="K21" s="34">
        <v>17177</v>
      </c>
      <c r="L21" s="35">
        <v>573</v>
      </c>
      <c r="M21" s="36">
        <f t="shared" si="0"/>
        <v>-0.20459421899580388</v>
      </c>
      <c r="N21" s="37">
        <v>41432.94</v>
      </c>
      <c r="O21" s="37">
        <v>32956</v>
      </c>
      <c r="P21" s="37">
        <v>1231</v>
      </c>
      <c r="Q21" s="38">
        <v>41432.94</v>
      </c>
      <c r="R21" s="37">
        <f t="shared" si="1"/>
        <v>74388.94</v>
      </c>
      <c r="S21" s="38">
        <v>1693</v>
      </c>
      <c r="T21" s="39">
        <f t="shared" si="2"/>
        <v>2924</v>
      </c>
      <c r="U21" s="21"/>
      <c r="V21" s="38"/>
      <c r="W21" s="40"/>
      <c r="X21" s="41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1" customFormat="1" ht="12.75">
      <c r="D22" s="32">
        <v>13</v>
      </c>
      <c r="E22" s="32">
        <v>13</v>
      </c>
      <c r="F22" s="30" t="s">
        <v>57</v>
      </c>
      <c r="G22" s="30" t="s">
        <v>41</v>
      </c>
      <c r="H22" s="30" t="s">
        <v>42</v>
      </c>
      <c r="I22" s="33">
        <v>11</v>
      </c>
      <c r="J22" s="33">
        <v>8</v>
      </c>
      <c r="K22" s="34">
        <v>11083</v>
      </c>
      <c r="L22" s="35">
        <v>493</v>
      </c>
      <c r="M22" s="36">
        <f t="shared" si="0"/>
        <v>0.07631008776761772</v>
      </c>
      <c r="N22" s="37">
        <v>27231</v>
      </c>
      <c r="O22" s="37">
        <v>29309</v>
      </c>
      <c r="P22" s="37">
        <v>1349</v>
      </c>
      <c r="Q22" s="38">
        <v>916278</v>
      </c>
      <c r="R22" s="37">
        <f t="shared" si="1"/>
        <v>945587</v>
      </c>
      <c r="S22" s="38">
        <v>40925</v>
      </c>
      <c r="T22" s="39">
        <f t="shared" si="2"/>
        <v>42274</v>
      </c>
      <c r="U22" s="21"/>
      <c r="V22" s="38"/>
      <c r="W22" s="40"/>
      <c r="X22" s="41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1" customFormat="1" ht="12.75">
      <c r="D23" s="32">
        <v>14</v>
      </c>
      <c r="E23" s="32">
        <v>12</v>
      </c>
      <c r="F23" s="30" t="s">
        <v>58</v>
      </c>
      <c r="G23" s="30" t="s">
        <v>38</v>
      </c>
      <c r="H23" s="30" t="s">
        <v>55</v>
      </c>
      <c r="I23" s="33">
        <v>6</v>
      </c>
      <c r="J23" s="33">
        <v>5</v>
      </c>
      <c r="K23" s="34">
        <v>10607</v>
      </c>
      <c r="L23" s="35">
        <v>388</v>
      </c>
      <c r="M23" s="36">
        <f t="shared" si="0"/>
        <v>-0.17502806572482466</v>
      </c>
      <c r="N23" s="37">
        <v>34294.5</v>
      </c>
      <c r="O23" s="37">
        <v>28292</v>
      </c>
      <c r="P23" s="37">
        <v>1131</v>
      </c>
      <c r="Q23" s="38">
        <v>341465.88</v>
      </c>
      <c r="R23" s="37">
        <f t="shared" si="1"/>
        <v>369757.88</v>
      </c>
      <c r="S23" s="38">
        <v>13045</v>
      </c>
      <c r="T23" s="39">
        <f t="shared" si="2"/>
        <v>14176</v>
      </c>
      <c r="U23" s="21"/>
      <c r="V23" s="38"/>
      <c r="W23" s="40"/>
      <c r="X23" s="41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1" customFormat="1" ht="12.75">
      <c r="D24" s="32">
        <v>15</v>
      </c>
      <c r="E24" s="32">
        <v>18</v>
      </c>
      <c r="F24" s="30" t="s">
        <v>59</v>
      </c>
      <c r="G24" s="30" t="s">
        <v>51</v>
      </c>
      <c r="H24" s="30" t="s">
        <v>42</v>
      </c>
      <c r="I24" s="33">
        <v>8</v>
      </c>
      <c r="J24" s="33">
        <v>8</v>
      </c>
      <c r="K24" s="34">
        <v>10429</v>
      </c>
      <c r="L24" s="35">
        <v>445</v>
      </c>
      <c r="M24" s="36">
        <f t="shared" si="0"/>
        <v>0.5791039447849111</v>
      </c>
      <c r="N24" s="37">
        <v>16807</v>
      </c>
      <c r="O24" s="37">
        <v>26540</v>
      </c>
      <c r="P24" s="37">
        <v>1238</v>
      </c>
      <c r="Q24" s="38">
        <v>425972</v>
      </c>
      <c r="R24" s="37">
        <f t="shared" si="1"/>
        <v>452512</v>
      </c>
      <c r="S24" s="38">
        <v>17452</v>
      </c>
      <c r="T24" s="39">
        <f t="shared" si="2"/>
        <v>18690</v>
      </c>
      <c r="U24" s="21"/>
      <c r="V24" s="38"/>
      <c r="W24" s="40"/>
      <c r="X24" s="41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1" customFormat="1" ht="12.75">
      <c r="D25" s="32">
        <v>16</v>
      </c>
      <c r="E25" s="32">
        <v>14</v>
      </c>
      <c r="F25" s="30" t="s">
        <v>60</v>
      </c>
      <c r="G25" s="30" t="s">
        <v>38</v>
      </c>
      <c r="H25" s="30" t="s">
        <v>61</v>
      </c>
      <c r="I25" s="33">
        <v>5</v>
      </c>
      <c r="J25" s="33">
        <v>2</v>
      </c>
      <c r="K25" s="34">
        <v>13790</v>
      </c>
      <c r="L25" s="35">
        <v>477</v>
      </c>
      <c r="M25" s="36">
        <f t="shared" si="0"/>
        <v>-0.054634361557410194</v>
      </c>
      <c r="N25" s="37">
        <v>27199</v>
      </c>
      <c r="O25" s="37">
        <v>25713</v>
      </c>
      <c r="P25" s="37">
        <v>978</v>
      </c>
      <c r="Q25" s="38">
        <v>256273</v>
      </c>
      <c r="R25" s="37">
        <f t="shared" si="1"/>
        <v>281986</v>
      </c>
      <c r="S25" s="38">
        <v>10605</v>
      </c>
      <c r="T25" s="39">
        <f t="shared" si="2"/>
        <v>11583</v>
      </c>
      <c r="U25" s="21"/>
      <c r="V25" s="38"/>
      <c r="W25" s="40"/>
      <c r="X25" s="41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1" customFormat="1" ht="12.75">
      <c r="D26" s="32">
        <v>17</v>
      </c>
      <c r="E26" s="32">
        <v>17</v>
      </c>
      <c r="F26" s="30" t="s">
        <v>62</v>
      </c>
      <c r="G26" s="30" t="s">
        <v>38</v>
      </c>
      <c r="H26" s="30" t="s">
        <v>55</v>
      </c>
      <c r="I26" s="33">
        <v>7</v>
      </c>
      <c r="J26" s="33">
        <v>5</v>
      </c>
      <c r="K26" s="34">
        <v>8467</v>
      </c>
      <c r="L26" s="35">
        <v>336</v>
      </c>
      <c r="M26" s="36">
        <f t="shared" si="0"/>
        <v>0.19993269236348454</v>
      </c>
      <c r="N26" s="37">
        <v>17234.3</v>
      </c>
      <c r="O26" s="37">
        <v>20680</v>
      </c>
      <c r="P26" s="37">
        <v>995</v>
      </c>
      <c r="Q26" s="38">
        <v>524542.18</v>
      </c>
      <c r="R26" s="37">
        <f t="shared" si="1"/>
        <v>545222.18</v>
      </c>
      <c r="S26" s="38">
        <v>20619</v>
      </c>
      <c r="T26" s="39">
        <f t="shared" si="2"/>
        <v>21614</v>
      </c>
      <c r="U26" s="21"/>
      <c r="V26" s="38"/>
      <c r="W26" s="40"/>
      <c r="X26" s="41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1" customFormat="1" ht="12.75">
      <c r="D27" s="32">
        <v>18</v>
      </c>
      <c r="E27" s="32">
        <v>6</v>
      </c>
      <c r="F27" s="30" t="s">
        <v>63</v>
      </c>
      <c r="G27" s="30" t="s">
        <v>51</v>
      </c>
      <c r="H27" s="30" t="s">
        <v>42</v>
      </c>
      <c r="I27" s="33">
        <v>16</v>
      </c>
      <c r="J27" s="33">
        <v>2</v>
      </c>
      <c r="K27" s="34">
        <v>9398</v>
      </c>
      <c r="L27" s="35">
        <v>244</v>
      </c>
      <c r="M27" s="36">
        <f t="shared" si="0"/>
        <v>-0.7490680394593361</v>
      </c>
      <c r="N27" s="37">
        <v>78866</v>
      </c>
      <c r="O27" s="37">
        <v>19790</v>
      </c>
      <c r="P27" s="37">
        <v>573</v>
      </c>
      <c r="Q27" s="38">
        <v>8747620</v>
      </c>
      <c r="R27" s="37">
        <f t="shared" si="1"/>
        <v>8767410</v>
      </c>
      <c r="S27" s="38">
        <v>298333</v>
      </c>
      <c r="T27" s="39">
        <f t="shared" si="2"/>
        <v>298906</v>
      </c>
      <c r="U27" s="21"/>
      <c r="V27" s="38"/>
      <c r="W27" s="40"/>
      <c r="X27" s="41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1" customFormat="1" ht="12.75">
      <c r="D28" s="32">
        <v>19</v>
      </c>
      <c r="E28" s="32">
        <v>19</v>
      </c>
      <c r="F28" s="30" t="s">
        <v>64</v>
      </c>
      <c r="G28" s="30" t="s">
        <v>35</v>
      </c>
      <c r="H28" s="30" t="s">
        <v>36</v>
      </c>
      <c r="I28" s="33">
        <v>6</v>
      </c>
      <c r="J28" s="33">
        <v>3</v>
      </c>
      <c r="K28" s="34">
        <v>6515</v>
      </c>
      <c r="L28" s="35">
        <v>254</v>
      </c>
      <c r="M28" s="36">
        <f t="shared" si="0"/>
        <v>-0.05652466279023771</v>
      </c>
      <c r="N28" s="37">
        <v>12640.5</v>
      </c>
      <c r="O28" s="37">
        <v>11926</v>
      </c>
      <c r="P28" s="37">
        <v>515</v>
      </c>
      <c r="Q28" s="38">
        <v>306205</v>
      </c>
      <c r="R28" s="37">
        <f t="shared" si="1"/>
        <v>318131</v>
      </c>
      <c r="S28" s="38">
        <v>11798</v>
      </c>
      <c r="T28" s="39">
        <f t="shared" si="2"/>
        <v>12313</v>
      </c>
      <c r="U28" s="21"/>
      <c r="V28" s="38"/>
      <c r="W28" s="40"/>
      <c r="X28" s="41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1" customFormat="1" ht="12.75">
      <c r="D29" s="32">
        <v>20</v>
      </c>
      <c r="E29" s="32">
        <v>16</v>
      </c>
      <c r="F29" s="30" t="s">
        <v>65</v>
      </c>
      <c r="G29" s="30" t="s">
        <v>49</v>
      </c>
      <c r="H29" s="30" t="s">
        <v>36</v>
      </c>
      <c r="I29" s="33">
        <v>4</v>
      </c>
      <c r="J29" s="33">
        <v>6</v>
      </c>
      <c r="K29" s="34">
        <v>8441</v>
      </c>
      <c r="L29" s="35">
        <v>301</v>
      </c>
      <c r="M29" s="36">
        <f t="shared" si="0"/>
        <v>-0.4522706652022348</v>
      </c>
      <c r="N29" s="37">
        <v>20941</v>
      </c>
      <c r="O29" s="37">
        <v>11470</v>
      </c>
      <c r="P29" s="37">
        <v>445</v>
      </c>
      <c r="Q29" s="38">
        <v>146900.5</v>
      </c>
      <c r="R29" s="37">
        <f t="shared" si="1"/>
        <v>158370.5</v>
      </c>
      <c r="S29" s="38">
        <v>5734</v>
      </c>
      <c r="T29" s="39">
        <f t="shared" si="2"/>
        <v>6179</v>
      </c>
      <c r="U29" s="21"/>
      <c r="V29" s="38"/>
      <c r="W29" s="40"/>
      <c r="X29" s="41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1" customFormat="1" ht="12.75">
      <c r="D30" s="32">
        <v>21</v>
      </c>
      <c r="E30" s="32">
        <v>15</v>
      </c>
      <c r="F30" s="42" t="s">
        <v>66</v>
      </c>
      <c r="G30" s="30" t="s">
        <v>44</v>
      </c>
      <c r="H30" s="30" t="s">
        <v>42</v>
      </c>
      <c r="I30" s="33">
        <v>9</v>
      </c>
      <c r="J30" s="33">
        <v>7</v>
      </c>
      <c r="K30" s="34">
        <v>5892</v>
      </c>
      <c r="L30" s="35">
        <v>479</v>
      </c>
      <c r="M30" s="36">
        <f t="shared" si="0"/>
        <v>-0.5356352912263456</v>
      </c>
      <c r="N30" s="37">
        <v>24414</v>
      </c>
      <c r="O30" s="37">
        <v>11337</v>
      </c>
      <c r="P30" s="37">
        <v>775</v>
      </c>
      <c r="Q30" s="38">
        <v>720085</v>
      </c>
      <c r="R30" s="37">
        <f t="shared" si="1"/>
        <v>731422</v>
      </c>
      <c r="S30" s="38">
        <v>25716</v>
      </c>
      <c r="T30" s="39">
        <f t="shared" si="2"/>
        <v>26491</v>
      </c>
      <c r="U30" s="21"/>
      <c r="V30" s="38"/>
      <c r="W30" s="40"/>
      <c r="X30" s="41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1" customFormat="1" ht="12.75">
      <c r="D31" s="32">
        <v>22</v>
      </c>
      <c r="E31" s="32" t="s">
        <v>33</v>
      </c>
      <c r="F31" s="30" t="s">
        <v>67</v>
      </c>
      <c r="G31" s="30" t="s">
        <v>51</v>
      </c>
      <c r="H31" s="30" t="s">
        <v>42</v>
      </c>
      <c r="I31" s="33">
        <v>1</v>
      </c>
      <c r="J31" s="33">
        <v>1</v>
      </c>
      <c r="K31" s="34">
        <v>6353</v>
      </c>
      <c r="L31" s="35">
        <v>285</v>
      </c>
      <c r="M31" s="36" t="e">
        <f t="shared" si="0"/>
        <v>#DIV/0!</v>
      </c>
      <c r="N31" s="37"/>
      <c r="O31" s="37">
        <v>9212</v>
      </c>
      <c r="P31" s="37">
        <v>429</v>
      </c>
      <c r="Q31" s="38"/>
      <c r="R31" s="37">
        <f t="shared" si="1"/>
        <v>9212</v>
      </c>
      <c r="S31" s="38"/>
      <c r="T31" s="39">
        <f t="shared" si="2"/>
        <v>429</v>
      </c>
      <c r="U31" s="21"/>
      <c r="V31" s="38"/>
      <c r="W31" s="40"/>
      <c r="X31" s="41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1" customFormat="1" ht="12.75">
      <c r="D32" s="32">
        <v>23</v>
      </c>
      <c r="E32" s="32">
        <v>20</v>
      </c>
      <c r="F32" s="30" t="s">
        <v>68</v>
      </c>
      <c r="G32" s="30" t="s">
        <v>47</v>
      </c>
      <c r="H32" s="30" t="s">
        <v>36</v>
      </c>
      <c r="I32" s="33">
        <v>7</v>
      </c>
      <c r="J32" s="33">
        <v>3</v>
      </c>
      <c r="K32" s="34">
        <v>5699</v>
      </c>
      <c r="L32" s="35">
        <v>268</v>
      </c>
      <c r="M32" s="36">
        <f t="shared" si="0"/>
        <v>-0.27742520398912063</v>
      </c>
      <c r="N32" s="37">
        <v>12133</v>
      </c>
      <c r="O32" s="37">
        <v>8767</v>
      </c>
      <c r="P32" s="37">
        <v>453</v>
      </c>
      <c r="Q32" s="38">
        <v>771185.88</v>
      </c>
      <c r="R32" s="37">
        <f t="shared" si="1"/>
        <v>779952.88</v>
      </c>
      <c r="S32" s="38">
        <v>30146</v>
      </c>
      <c r="T32" s="39">
        <f t="shared" si="2"/>
        <v>30599</v>
      </c>
      <c r="U32" s="21"/>
      <c r="V32" s="38"/>
      <c r="W32" s="40"/>
      <c r="X32" s="41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1" customFormat="1" ht="12.75">
      <c r="D33" s="32">
        <v>24</v>
      </c>
      <c r="E33" s="32">
        <v>21</v>
      </c>
      <c r="F33" s="30" t="s">
        <v>69</v>
      </c>
      <c r="G33" s="30" t="s">
        <v>38</v>
      </c>
      <c r="H33" s="30" t="s">
        <v>70</v>
      </c>
      <c r="I33" s="33">
        <v>6</v>
      </c>
      <c r="J33" s="33">
        <v>2</v>
      </c>
      <c r="K33" s="34">
        <v>5997</v>
      </c>
      <c r="L33" s="35">
        <v>227</v>
      </c>
      <c r="M33" s="36">
        <f t="shared" si="0"/>
        <v>-0.49609276531383917</v>
      </c>
      <c r="N33" s="37">
        <v>11901</v>
      </c>
      <c r="O33" s="37">
        <v>5997</v>
      </c>
      <c r="P33" s="37">
        <v>227</v>
      </c>
      <c r="Q33" s="38">
        <v>286202</v>
      </c>
      <c r="R33" s="37">
        <f t="shared" si="1"/>
        <v>292199</v>
      </c>
      <c r="S33" s="38">
        <v>10498</v>
      </c>
      <c r="T33" s="39">
        <f t="shared" si="2"/>
        <v>10725</v>
      </c>
      <c r="U33" s="21"/>
      <c r="V33" s="38"/>
      <c r="W33" s="40"/>
      <c r="X33" s="41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1" customFormat="1" ht="12.75">
      <c r="D34" s="32">
        <v>25</v>
      </c>
      <c r="E34" s="32">
        <v>22</v>
      </c>
      <c r="F34" s="30" t="s">
        <v>71</v>
      </c>
      <c r="G34" s="30" t="s">
        <v>51</v>
      </c>
      <c r="H34" s="30" t="s">
        <v>42</v>
      </c>
      <c r="I34" s="33">
        <v>3</v>
      </c>
      <c r="J34" s="33">
        <v>1</v>
      </c>
      <c r="K34" s="34">
        <v>2194</v>
      </c>
      <c r="L34" s="35">
        <v>78</v>
      </c>
      <c r="M34" s="36">
        <f t="shared" si="0"/>
        <v>-0.6564905079527963</v>
      </c>
      <c r="N34" s="37">
        <v>7796</v>
      </c>
      <c r="O34" s="37">
        <v>2678</v>
      </c>
      <c r="P34" s="37">
        <v>99</v>
      </c>
      <c r="Q34" s="38">
        <v>17901</v>
      </c>
      <c r="R34" s="37">
        <f t="shared" si="1"/>
        <v>20579</v>
      </c>
      <c r="S34" s="38">
        <v>697</v>
      </c>
      <c r="T34" s="39">
        <f t="shared" si="2"/>
        <v>796</v>
      </c>
      <c r="U34" s="21"/>
      <c r="V34" s="38"/>
      <c r="W34" s="40"/>
      <c r="X34" s="41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1" customFormat="1" ht="12.75">
      <c r="D35" s="32">
        <v>26</v>
      </c>
      <c r="E35" s="32">
        <v>23</v>
      </c>
      <c r="F35" s="30" t="s">
        <v>72</v>
      </c>
      <c r="G35" s="30" t="s">
        <v>38</v>
      </c>
      <c r="H35" s="30" t="s">
        <v>73</v>
      </c>
      <c r="I35" s="33">
        <v>10</v>
      </c>
      <c r="J35" s="33">
        <v>5</v>
      </c>
      <c r="K35" s="34">
        <v>2480</v>
      </c>
      <c r="L35" s="35">
        <v>124</v>
      </c>
      <c r="M35" s="36">
        <f t="shared" si="0"/>
        <v>-0.5221579961464354</v>
      </c>
      <c r="N35" s="37">
        <v>5190</v>
      </c>
      <c r="O35" s="37">
        <v>2480</v>
      </c>
      <c r="P35" s="37">
        <v>124</v>
      </c>
      <c r="Q35" s="38">
        <v>403600.44</v>
      </c>
      <c r="R35" s="37">
        <f t="shared" si="1"/>
        <v>406080.44</v>
      </c>
      <c r="S35" s="38">
        <v>15304</v>
      </c>
      <c r="T35" s="39">
        <f t="shared" si="2"/>
        <v>15428</v>
      </c>
      <c r="U35" s="21"/>
      <c r="V35" s="38"/>
      <c r="W35" s="40"/>
      <c r="X35" s="4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56" s="31" customFormat="1" ht="12.75">
      <c r="D36" s="32">
        <v>27</v>
      </c>
      <c r="E36" s="32">
        <v>25</v>
      </c>
      <c r="F36" s="30" t="s">
        <v>74</v>
      </c>
      <c r="G36" s="30" t="s">
        <v>35</v>
      </c>
      <c r="H36" s="30" t="s">
        <v>36</v>
      </c>
      <c r="I36" s="33">
        <v>9</v>
      </c>
      <c r="J36" s="33">
        <v>3</v>
      </c>
      <c r="K36" s="34">
        <v>1500</v>
      </c>
      <c r="L36" s="35">
        <v>125</v>
      </c>
      <c r="M36" s="36">
        <f t="shared" si="0"/>
        <v>-0.25</v>
      </c>
      <c r="N36" s="37">
        <v>3000</v>
      </c>
      <c r="O36" s="37">
        <v>2250</v>
      </c>
      <c r="P36" s="37">
        <v>175</v>
      </c>
      <c r="Q36" s="38">
        <v>731996.2</v>
      </c>
      <c r="R36" s="37">
        <f t="shared" si="1"/>
        <v>734246.2</v>
      </c>
      <c r="S36" s="38">
        <v>28447</v>
      </c>
      <c r="T36" s="39">
        <f t="shared" si="2"/>
        <v>28622</v>
      </c>
      <c r="U36" s="21"/>
      <c r="V36" s="38"/>
      <c r="W36" s="40"/>
      <c r="X36" s="41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4:22" ht="13.5" thickBot="1">
      <c r="D37" s="43"/>
      <c r="E37" s="44"/>
      <c r="F37" s="44"/>
      <c r="G37" s="44"/>
      <c r="H37" s="44"/>
      <c r="I37" s="44"/>
      <c r="J37" s="44"/>
      <c r="K37" s="45">
        <f>SUM(K10:K36)</f>
        <v>894938</v>
      </c>
      <c r="L37" s="45">
        <f>SUM(L10:L36)</f>
        <v>29748</v>
      </c>
      <c r="M37" s="46">
        <f t="shared" si="0"/>
        <v>0.33500207464154697</v>
      </c>
      <c r="N37" s="45">
        <f>SUM(N10:N36)</f>
        <v>1322541.72</v>
      </c>
      <c r="O37" s="45">
        <f aca="true" t="shared" si="3" ref="O37:T37">SUM(O10:O36)</f>
        <v>1765595.94</v>
      </c>
      <c r="P37" s="45">
        <f t="shared" si="3"/>
        <v>65358</v>
      </c>
      <c r="Q37" s="45">
        <f t="shared" si="3"/>
        <v>18862859.82</v>
      </c>
      <c r="R37" s="45">
        <f t="shared" si="3"/>
        <v>20628455.76</v>
      </c>
      <c r="S37" s="45">
        <f t="shared" si="3"/>
        <v>688619</v>
      </c>
      <c r="T37" s="45">
        <f t="shared" si="3"/>
        <v>753977</v>
      </c>
      <c r="U37" s="47"/>
      <c r="V37" s="48">
        <f>SUM(V10:V36)</f>
        <v>0</v>
      </c>
    </row>
    <row r="43" spans="16:256" s="1" customFormat="1" ht="12.75">
      <c r="P43" s="48"/>
      <c r="Q43" s="48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2010-06-18T11:07:09Z</dcterms:modified>
  <cp:category/>
  <cp:version/>
  <cp:contentType/>
  <cp:contentStatus/>
</cp:coreProperties>
</file>