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activeTab="0"/>
  </bookViews>
  <sheets>
    <sheet name="WEEK 15" sheetId="1" r:id="rId1"/>
    <sheet name="WEEK 14" sheetId="2" r:id="rId2"/>
    <sheet name="WEEK 13" sheetId="3" r:id="rId3"/>
    <sheet name="WEEK 12" sheetId="4" r:id="rId4"/>
    <sheet name="WEEK 11" sheetId="5" r:id="rId5"/>
    <sheet name="WEEK 10" sheetId="6" r:id="rId6"/>
    <sheet name="WEEK 09" sheetId="7" r:id="rId7"/>
    <sheet name="WEEK 08" sheetId="8" r:id="rId8"/>
    <sheet name="WEEK 07" sheetId="9" r:id="rId9"/>
    <sheet name="WEEK 06" sheetId="10" r:id="rId10"/>
    <sheet name="WEEK 05" sheetId="11" r:id="rId11"/>
    <sheet name="WEEK 04" sheetId="12" r:id="rId12"/>
    <sheet name="WEEK 03" sheetId="13" r:id="rId13"/>
    <sheet name="WEEK 02" sheetId="14" r:id="rId14"/>
    <sheet name="WEEK 01" sheetId="15" r:id="rId15"/>
  </sheets>
  <definedNames>
    <definedName name="_xlnm.Print_Area" localSheetId="14">'WEEK 01'!$D$2:$T$29</definedName>
    <definedName name="_xlnm.Print_Area" localSheetId="13">'WEEK 02'!$D$2:$T$28</definedName>
    <definedName name="_xlnm.Print_Area" localSheetId="12">'WEEK 03'!$D$2:$T$31</definedName>
    <definedName name="_xlnm.Print_Area" localSheetId="11">'WEEK 04'!$D$2:$T$33</definedName>
    <definedName name="_xlnm.Print_Area" localSheetId="10">'WEEK 05'!$D$2:$T$34</definedName>
    <definedName name="_xlnm.Print_Area" localSheetId="9">'WEEK 06'!$D$2:$T$36</definedName>
    <definedName name="_xlnm.Print_Area" localSheetId="8">'WEEK 07'!$D$2:$T$33</definedName>
    <definedName name="_xlnm.Print_Area" localSheetId="7">'WEEK 08'!$D$2:$T$34</definedName>
    <definedName name="_xlnm.Print_Area" localSheetId="6">'WEEK 09'!$D$2:$T$35</definedName>
    <definedName name="_xlnm.Print_Area" localSheetId="5">'WEEK 10'!$D$2:$T$36</definedName>
    <definedName name="_xlnm.Print_Area" localSheetId="4">'WEEK 11'!$D$2:$T$38</definedName>
    <definedName name="_xlnm.Print_Area" localSheetId="3">'WEEK 12'!$D$2:$T$37</definedName>
    <definedName name="_xlnm.Print_Area" localSheetId="2">'WEEK 13'!$D$2:$T$36</definedName>
    <definedName name="_xlnm.Print_Area" localSheetId="1">'WEEK 14'!$D$2:$T$35</definedName>
    <definedName name="_xlnm.Print_Area" localSheetId="0">'WEEK 15'!$D$2:$T$34</definedName>
  </definedNames>
  <calcPr fullCalcOnLoad="1"/>
</workbook>
</file>

<file path=xl/sharedStrings.xml><?xml version="1.0" encoding="utf-8"?>
<sst xmlns="http://schemas.openxmlformats.org/spreadsheetml/2006/main" count="1907" uniqueCount="144">
  <si>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</si>
  <si>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</si>
  <si>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</si>
  <si>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</si>
  <si>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</si>
  <si>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</si>
  <si>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</si>
  <si>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</si>
  <si>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</si>
  <si>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</si>
  <si>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</si>
  <si>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</si>
  <si>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</si>
  <si>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</si>
  <si>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</si>
  <si>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</si>
  <si>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</si>
  <si>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</si>
  <si>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</si>
  <si>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</si>
  <si>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</si>
  <si>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</si>
  <si>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</si>
  <si>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</si>
  <si>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</si>
  <si>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</si>
  <si>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</si>
  <si>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</si>
  <si>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</si>
  <si>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</si>
  <si>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</si>
  <si>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</si>
  <si>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</si>
  <si>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</si>
  <si>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</si>
  <si>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</si>
  <si>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</si>
  <si>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</si>
  <si>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</si>
  <si>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</si>
  <si>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</si>
  <si>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</si>
  <si>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</si>
  <si>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PA-DORA</t>
  </si>
  <si>
    <t>LOC</t>
  </si>
  <si>
    <t>PAR</t>
  </si>
  <si>
    <t>SOCIAL NETWORK, THE</t>
  </si>
  <si>
    <t>SAW 7 3D</t>
  </si>
  <si>
    <t>ARTHUR AND THE WAR OF THE TWO WORLDS</t>
  </si>
  <si>
    <t>HARRY POTTER AND THE DEATHLY HALLOWS:PART 1</t>
  </si>
  <si>
    <t>RED</t>
  </si>
  <si>
    <t>EASY A</t>
  </si>
  <si>
    <t>DUE DATE</t>
  </si>
  <si>
    <t>CHRONICLES OF NARNIA:THE VOYAGE OF THE DAWN TREADER, THE</t>
  </si>
  <si>
    <t>MAJKA ASFALTA</t>
  </si>
  <si>
    <t>MEGAMIND 3D</t>
  </si>
  <si>
    <t>LIFE AS WE KNOW IT</t>
  </si>
  <si>
    <t>YOU WILL MEET A TALL DARK STRANGER</t>
  </si>
  <si>
    <t>LITTLE FOCKERS</t>
  </si>
  <si>
    <t>SAMMY'S ADVENTURES:THE SECRET PASSAGE</t>
  </si>
  <si>
    <t>STONE</t>
  </si>
  <si>
    <t>2011.</t>
  </si>
  <si>
    <t>Dec,30-Jan,02</t>
  </si>
  <si>
    <t>Dec,30-Jan,05</t>
  </si>
  <si>
    <t>NEKE DRUGE PRIČE</t>
  </si>
  <si>
    <t>TRON 3D</t>
  </si>
  <si>
    <t>NEXT THREE DAYS</t>
  </si>
  <si>
    <t>NUTCRACKER 3D</t>
  </si>
  <si>
    <t>Jan,06-Jan,12</t>
  </si>
  <si>
    <t>Jan,06-Jan,09</t>
  </si>
  <si>
    <t>SEASON OF THE WITCH</t>
  </si>
  <si>
    <t>PARANORMAL ACTIVITY 2</t>
  </si>
  <si>
    <t>Jan,13-Jan,16</t>
  </si>
  <si>
    <t>Jan,13-Jan,19</t>
  </si>
  <si>
    <t>TOURIST, THE</t>
  </si>
  <si>
    <t>TANGLED (3D)</t>
  </si>
  <si>
    <t>TAKKEN</t>
  </si>
  <si>
    <t>ANOTHER YEAR</t>
  </si>
  <si>
    <t>TRON: LEGACY (3D)</t>
  </si>
  <si>
    <t>Jan,20-Jan,23</t>
  </si>
  <si>
    <t>Jan,22-Jan,26</t>
  </si>
  <si>
    <t>GREEN HORNET (3D)</t>
  </si>
  <si>
    <t>FAIR GAME</t>
  </si>
  <si>
    <t>2 SUNČANA DANA</t>
  </si>
  <si>
    <t>Jan,27-Jan,30</t>
  </si>
  <si>
    <t>Jan,27-Feb,02</t>
  </si>
  <si>
    <t>BLACK SWAN</t>
  </si>
  <si>
    <t>DILEMMA, THE</t>
  </si>
  <si>
    <t>UNI</t>
  </si>
  <si>
    <t>YOGI BEAR 3D</t>
  </si>
  <si>
    <t>SIN NOMBRE</t>
  </si>
  <si>
    <t>Feb,03-Feb,06</t>
  </si>
  <si>
    <t>Feb,03-Feb,09</t>
  </si>
  <si>
    <t>KING'S SPEECH</t>
  </si>
  <si>
    <t>BURLESQUE</t>
  </si>
  <si>
    <t>FIGHTER</t>
  </si>
  <si>
    <t>Feb,10-Feb,13</t>
  </si>
  <si>
    <t>Feb,10-Feb,16</t>
  </si>
  <si>
    <t>NO STRINGS ATTACHED</t>
  </si>
  <si>
    <t>GNOMEO AND JULIET 3D</t>
  </si>
  <si>
    <t>127 HOURS</t>
  </si>
  <si>
    <t>Feb,17-Feb,20</t>
  </si>
  <si>
    <t>Feb,17-Feb,23</t>
  </si>
  <si>
    <t>UNKNOWN</t>
  </si>
  <si>
    <t>BIG MOMMA'S:LIKE FATHER LIKE SON</t>
  </si>
  <si>
    <t>WAY BACK, THE</t>
  </si>
  <si>
    <t>BIUTIFUL</t>
  </si>
  <si>
    <t>TRUE GRIT</t>
  </si>
  <si>
    <t>GULLIVER'S TRAVELS 3D</t>
  </si>
  <si>
    <t>DRIVE ANGRY 3D</t>
  </si>
  <si>
    <t>Feb,24-Feb,27</t>
  </si>
  <si>
    <t>Feb,24-Mar,02</t>
  </si>
  <si>
    <t>Mar,03-Mar,06</t>
  </si>
  <si>
    <t>Mar,03-Mar,09</t>
  </si>
  <si>
    <t xml:space="preserve">RANGO </t>
  </si>
  <si>
    <t>ADJUSTMENT BUREAU</t>
  </si>
  <si>
    <t>IF I WANT TO WHISTLE, I WHISTLE</t>
  </si>
  <si>
    <t>Mar,10-Mar,13</t>
  </si>
  <si>
    <t>Mar,10-Mar,16</t>
  </si>
  <si>
    <t>JUST GO WITH IT</t>
  </si>
  <si>
    <t>RITE, THE</t>
  </si>
  <si>
    <t>OF GODS AND MEN</t>
  </si>
  <si>
    <t>RABBIT HOLE</t>
  </si>
  <si>
    <t>Mar,17-Mar,20</t>
  </si>
  <si>
    <t>Mar,17-Mar,23</t>
  </si>
  <si>
    <t>BATTLE: LOS ANGELES</t>
  </si>
  <si>
    <t>JUSTIN BIEBER: NEVER SAY NEVER 3D</t>
  </si>
  <si>
    <t>Mar,24-Mar,27</t>
  </si>
  <si>
    <t>Mar,24-Mar,30</t>
  </si>
  <si>
    <t>LIMITLESS</t>
  </si>
  <si>
    <t>MECHANIC, THE</t>
  </si>
  <si>
    <t>SUCKER PUNCH</t>
  </si>
  <si>
    <t>Mar,31-Apr,03</t>
  </si>
  <si>
    <t>Mar,31-Apr,06</t>
  </si>
  <si>
    <t>I AM NUMBER FOUR</t>
  </si>
  <si>
    <t>HOP</t>
  </si>
  <si>
    <t>SOLOMON KANE</t>
  </si>
  <si>
    <t>OCEAN WORLD 3D</t>
  </si>
  <si>
    <t>Apr,07-Apr,10</t>
  </si>
  <si>
    <t>Apr,07-Apr,13</t>
  </si>
  <si>
    <t>HALL PASS</t>
  </si>
  <si>
    <t>FASTER</t>
  </si>
  <si>
    <t>SOMEWHERE</t>
  </si>
  <si>
    <t>ADRIENN PAL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</si>
</sst>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&quot;, &quot;mmm\ 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12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0" fillId="0" borderId="0" xfId="56">
      <alignment/>
      <protection/>
    </xf>
    <xf numFmtId="0" fontId="0" fillId="0" borderId="0" xfId="0" applyFont="1" applyAlignment="1">
      <alignment/>
    </xf>
    <xf numFmtId="0" fontId="2" fillId="0" borderId="10" xfId="56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3" fillId="0" borderId="12" xfId="56" applyFont="1" applyBorder="1">
      <alignment/>
      <protection/>
    </xf>
    <xf numFmtId="0" fontId="2" fillId="0" borderId="13" xfId="56" applyFont="1" applyBorder="1">
      <alignment/>
      <protection/>
    </xf>
    <xf numFmtId="0" fontId="2" fillId="0" borderId="14" xfId="56" applyFont="1" applyBorder="1">
      <alignment/>
      <protection/>
    </xf>
    <xf numFmtId="2" fontId="2" fillId="0" borderId="10" xfId="56" applyNumberFormat="1" applyFont="1" applyBorder="1" applyAlignment="1">
      <alignment horizontal="center"/>
      <protection/>
    </xf>
    <xf numFmtId="0" fontId="2" fillId="0" borderId="15" xfId="56" applyFont="1" applyBorder="1">
      <alignment/>
      <protection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2" fillId="0" borderId="16" xfId="56" applyFont="1" applyBorder="1">
      <alignment/>
      <protection/>
    </xf>
    <xf numFmtId="0" fontId="2" fillId="0" borderId="17" xfId="56" applyFont="1" applyBorder="1">
      <alignment/>
      <protection/>
    </xf>
    <xf numFmtId="0" fontId="3" fillId="0" borderId="18" xfId="56" applyFont="1" applyBorder="1">
      <alignment/>
      <protection/>
    </xf>
    <xf numFmtId="0" fontId="2" fillId="0" borderId="19" xfId="56" applyFont="1" applyBorder="1">
      <alignment/>
      <protection/>
    </xf>
    <xf numFmtId="2" fontId="2" fillId="0" borderId="20" xfId="56" applyNumberFormat="1" applyFont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164" fontId="3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left"/>
      <protection/>
    </xf>
    <xf numFmtId="0" fontId="3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6" applyBorder="1">
      <alignment/>
      <protection/>
    </xf>
    <xf numFmtId="0" fontId="0" fillId="0" borderId="0" xfId="56" applyBorder="1" applyAlignment="1">
      <alignment horizontal="right"/>
      <protection/>
    </xf>
    <xf numFmtId="0" fontId="7" fillId="0" borderId="0" xfId="56" applyFont="1" applyBorder="1">
      <alignment/>
      <protection/>
    </xf>
    <xf numFmtId="0" fontId="3" fillId="33" borderId="21" xfId="56" applyFont="1" applyFill="1" applyBorder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3" fillId="34" borderId="21" xfId="56" applyFont="1" applyFill="1" applyBorder="1" applyAlignment="1">
      <alignment horizontal="center"/>
      <protection/>
    </xf>
    <xf numFmtId="0" fontId="8" fillId="0" borderId="21" xfId="56" applyFont="1" applyBorder="1" applyAlignment="1">
      <alignment horizontal="center"/>
      <protection/>
    </xf>
    <xf numFmtId="10" fontId="3" fillId="0" borderId="21" xfId="56" applyNumberFormat="1" applyFont="1" applyFill="1" applyBorder="1" applyAlignment="1">
      <alignment horizontal="center"/>
      <protection/>
    </xf>
    <xf numFmtId="3" fontId="10" fillId="0" borderId="21" xfId="56" applyNumberFormat="1" applyFont="1" applyFill="1" applyBorder="1" applyAlignment="1">
      <alignment horizontal="right"/>
      <protection/>
    </xf>
    <xf numFmtId="3" fontId="11" fillId="0" borderId="0" xfId="56" applyNumberFormat="1" applyFont="1" applyBorder="1" applyAlignment="1" applyProtection="1">
      <alignment horizontal="right"/>
      <protection locked="0"/>
    </xf>
    <xf numFmtId="3" fontId="11" fillId="0" borderId="21" xfId="56" applyNumberFormat="1" applyFont="1" applyBorder="1" applyAlignment="1" applyProtection="1">
      <alignment horizontal="right"/>
      <protection locked="0"/>
    </xf>
    <xf numFmtId="3" fontId="9" fillId="0" borderId="0" xfId="56" applyNumberFormat="1" applyFont="1" applyBorder="1" applyAlignment="1">
      <alignment horizontal="right"/>
      <protection/>
    </xf>
    <xf numFmtId="3" fontId="0" fillId="0" borderId="0" xfId="56" applyNumberFormat="1" applyFill="1">
      <alignment/>
      <protection/>
    </xf>
    <xf numFmtId="0" fontId="0" fillId="0" borderId="0" xfId="56" applyFill="1">
      <alignment/>
      <protection/>
    </xf>
    <xf numFmtId="0" fontId="3" fillId="34" borderId="0" xfId="56" applyFon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3" fontId="10" fillId="33" borderId="22" xfId="56" applyNumberFormat="1" applyFont="1" applyFill="1" applyBorder="1" applyAlignment="1">
      <alignment horizontal="right"/>
      <protection/>
    </xf>
    <xf numFmtId="10" fontId="3" fillId="0" borderId="19" xfId="56" applyNumberFormat="1" applyFont="1" applyFill="1" applyBorder="1" applyAlignment="1">
      <alignment horizontal="center"/>
      <protection/>
    </xf>
    <xf numFmtId="3" fontId="10" fillId="34" borderId="0" xfId="56" applyNumberFormat="1" applyFont="1" applyFill="1" applyBorder="1" applyAlignment="1">
      <alignment horizontal="right"/>
      <protection/>
    </xf>
    <xf numFmtId="3" fontId="10" fillId="0" borderId="0" xfId="56" applyNumberFormat="1" applyFont="1" applyFill="1" applyBorder="1" applyAlignment="1">
      <alignment horizontal="right"/>
      <protection/>
    </xf>
    <xf numFmtId="0" fontId="3" fillId="0" borderId="21" xfId="56" applyFont="1" applyBorder="1" applyAlignment="1">
      <alignment horizontal="left"/>
      <protection/>
    </xf>
    <xf numFmtId="3" fontId="47" fillId="0" borderId="21" xfId="56" applyNumberFormat="1" applyFont="1" applyBorder="1" applyAlignment="1" applyProtection="1">
      <alignment horizontal="right"/>
      <protection locked="0"/>
    </xf>
    <xf numFmtId="3" fontId="6" fillId="0" borderId="21" xfId="56" applyNumberFormat="1" applyFont="1" applyBorder="1" applyAlignment="1">
      <alignment horizontal="right"/>
      <protection/>
    </xf>
    <xf numFmtId="3" fontId="47" fillId="0" borderId="23" xfId="56" applyNumberFormat="1" applyFont="1" applyFill="1" applyBorder="1" applyAlignment="1">
      <alignment horizontal="right"/>
      <protection/>
    </xf>
    <xf numFmtId="0" fontId="8" fillId="0" borderId="24" xfId="56" applyFont="1" applyBorder="1" applyAlignment="1">
      <alignment horizontal="center"/>
      <protection/>
    </xf>
    <xf numFmtId="3" fontId="6" fillId="0" borderId="23" xfId="56" applyNumberFormat="1" applyFont="1" applyBorder="1" applyAlignment="1">
      <alignment horizontal="right"/>
      <protection/>
    </xf>
    <xf numFmtId="3" fontId="11" fillId="0" borderId="0" xfId="44" applyNumberFormat="1" applyFont="1" applyFill="1" applyBorder="1" applyAlignment="1">
      <alignment horizontal="right"/>
    </xf>
    <xf numFmtId="3" fontId="11" fillId="0" borderId="0" xfId="56" applyNumberFormat="1" applyFont="1" applyFill="1" applyBorder="1" applyAlignment="1">
      <alignment horizontal="right"/>
      <protection/>
    </xf>
    <xf numFmtId="0" fontId="8" fillId="0" borderId="21" xfId="56" applyFont="1" applyFill="1" applyBorder="1" applyAlignment="1">
      <alignment horizontal="center"/>
      <protection/>
    </xf>
    <xf numFmtId="3" fontId="10" fillId="0" borderId="21" xfId="56" applyNumberFormat="1" applyFont="1" applyBorder="1" applyAlignment="1">
      <alignment horizontal="right"/>
      <protection/>
    </xf>
    <xf numFmtId="3" fontId="10" fillId="0" borderId="23" xfId="56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vadno_WEEKLY COMPETITIVE REPORT" xfId="54"/>
    <cellStyle name="Neutral" xfId="55"/>
    <cellStyle name="Normal_WEEK 1-18.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138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139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15</v>
      </c>
      <c r="N4" s="22" t="s">
        <v>7</v>
      </c>
      <c r="Q4" s="22"/>
      <c r="R4" s="1" t="s">
        <v>8</v>
      </c>
      <c r="S4" s="1"/>
      <c r="T4" s="23">
        <v>40647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129</v>
      </c>
      <c r="G10" s="31" t="s">
        <v>38</v>
      </c>
      <c r="H10" s="31" t="s">
        <v>37</v>
      </c>
      <c r="I10" s="33">
        <v>3</v>
      </c>
      <c r="J10" s="33">
        <v>8</v>
      </c>
      <c r="K10" s="56">
        <v>115220</v>
      </c>
      <c r="L10" s="56">
        <v>3842</v>
      </c>
      <c r="M10" s="34">
        <f>O10/N10-100%</f>
        <v>-0.28385257497340355</v>
      </c>
      <c r="N10" s="35">
        <v>213674.44</v>
      </c>
      <c r="O10" s="35">
        <v>153022.4</v>
      </c>
      <c r="P10" s="35">
        <v>5278</v>
      </c>
      <c r="Q10" s="50">
        <v>571975.54</v>
      </c>
      <c r="R10" s="35">
        <f>O10+Q10</f>
        <v>724997.9400000001</v>
      </c>
      <c r="S10" s="48">
        <v>19651</v>
      </c>
      <c r="T10" s="37">
        <f>S10+P10</f>
        <v>24929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140</v>
      </c>
      <c r="G11" s="31" t="s">
        <v>36</v>
      </c>
      <c r="H11" s="31" t="s">
        <v>37</v>
      </c>
      <c r="I11" s="33">
        <v>1</v>
      </c>
      <c r="J11" s="55">
        <v>8</v>
      </c>
      <c r="K11" s="56">
        <v>114379</v>
      </c>
      <c r="L11" s="56">
        <v>3895</v>
      </c>
      <c r="M11" s="34" t="e">
        <f>O11/N11-100%</f>
        <v>#DIV/0!</v>
      </c>
      <c r="N11" s="35"/>
      <c r="O11" s="35">
        <v>151482</v>
      </c>
      <c r="P11" s="35">
        <v>5311</v>
      </c>
      <c r="Q11" s="50"/>
      <c r="R11" s="35">
        <f>O11+Q11</f>
        <v>151482</v>
      </c>
      <c r="S11" s="48"/>
      <c r="T11" s="37">
        <f>S11+P11</f>
        <v>5311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135</v>
      </c>
      <c r="G12" s="31" t="s">
        <v>88</v>
      </c>
      <c r="H12" s="31" t="s">
        <v>37</v>
      </c>
      <c r="I12" s="33">
        <v>2</v>
      </c>
      <c r="J12" s="33">
        <v>9</v>
      </c>
      <c r="K12" s="56">
        <v>82842</v>
      </c>
      <c r="L12" s="56">
        <v>3467</v>
      </c>
      <c r="M12" s="34">
        <f>O12/N12-100%</f>
        <v>0.26808952494892835</v>
      </c>
      <c r="N12" s="35">
        <v>88601</v>
      </c>
      <c r="O12" s="35">
        <v>112354</v>
      </c>
      <c r="P12" s="35">
        <v>4709</v>
      </c>
      <c r="Q12" s="50">
        <v>88601</v>
      </c>
      <c r="R12" s="35">
        <f>O12+Q12</f>
        <v>200955</v>
      </c>
      <c r="S12" s="48">
        <v>3526</v>
      </c>
      <c r="T12" s="37">
        <f>S12+P12</f>
        <v>8235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120</v>
      </c>
      <c r="G13" s="31" t="s">
        <v>36</v>
      </c>
      <c r="H13" s="31" t="s">
        <v>37</v>
      </c>
      <c r="I13" s="33">
        <v>5</v>
      </c>
      <c r="J13" s="55">
        <v>6</v>
      </c>
      <c r="K13" s="56">
        <v>50148</v>
      </c>
      <c r="L13" s="56">
        <v>1653</v>
      </c>
      <c r="M13" s="34">
        <f>O13/N13-100%</f>
        <v>-0.23694825268044906</v>
      </c>
      <c r="N13" s="35">
        <v>87019</v>
      </c>
      <c r="O13" s="35">
        <v>66400</v>
      </c>
      <c r="P13" s="35">
        <v>2257</v>
      </c>
      <c r="Q13" s="50">
        <v>587984</v>
      </c>
      <c r="R13" s="35">
        <f>O13+Q13</f>
        <v>654384</v>
      </c>
      <c r="S13" s="48">
        <v>19950</v>
      </c>
      <c r="T13" s="37">
        <f>S13+P13</f>
        <v>22207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134</v>
      </c>
      <c r="G14" s="31" t="s">
        <v>40</v>
      </c>
      <c r="H14" s="31" t="s">
        <v>34</v>
      </c>
      <c r="I14" s="33">
        <v>2</v>
      </c>
      <c r="J14" s="33">
        <v>10</v>
      </c>
      <c r="K14" s="56">
        <v>45556</v>
      </c>
      <c r="L14" s="56">
        <v>1574</v>
      </c>
      <c r="M14" s="34">
        <f>O14/N14-100%</f>
        <v>-0.44194704267299545</v>
      </c>
      <c r="N14" s="35">
        <v>107445</v>
      </c>
      <c r="O14" s="35">
        <v>59960</v>
      </c>
      <c r="P14" s="35">
        <v>2145</v>
      </c>
      <c r="Q14" s="50">
        <v>107445</v>
      </c>
      <c r="R14" s="35">
        <f>O14+Q14</f>
        <v>167405</v>
      </c>
      <c r="S14" s="48">
        <v>3772</v>
      </c>
      <c r="T14" s="37">
        <f>S14+P14</f>
        <v>5917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119</v>
      </c>
      <c r="G15" s="31" t="s">
        <v>41</v>
      </c>
      <c r="H15" s="31" t="s">
        <v>34</v>
      </c>
      <c r="I15" s="33">
        <v>5</v>
      </c>
      <c r="J15" s="55">
        <v>7</v>
      </c>
      <c r="K15" s="56">
        <v>45603</v>
      </c>
      <c r="L15" s="56">
        <v>1497</v>
      </c>
      <c r="M15" s="34">
        <f>O15/N15-100%</f>
        <v>-0.2513044741813186</v>
      </c>
      <c r="N15" s="35">
        <v>75701</v>
      </c>
      <c r="O15" s="35">
        <v>56677</v>
      </c>
      <c r="P15" s="35">
        <v>1904</v>
      </c>
      <c r="Q15" s="50">
        <v>676060</v>
      </c>
      <c r="R15" s="35">
        <f>O15+Q15</f>
        <v>732737</v>
      </c>
      <c r="S15" s="48">
        <v>23305</v>
      </c>
      <c r="T15" s="37">
        <f>S15+P15</f>
        <v>25209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126</v>
      </c>
      <c r="G16" s="31" t="s">
        <v>45</v>
      </c>
      <c r="H16" s="31" t="s">
        <v>37</v>
      </c>
      <c r="I16" s="33">
        <v>4</v>
      </c>
      <c r="J16" s="33">
        <v>8</v>
      </c>
      <c r="K16" s="56">
        <v>39468</v>
      </c>
      <c r="L16" s="56">
        <v>990</v>
      </c>
      <c r="M16" s="34">
        <f>O16/N16-100%</f>
        <v>-0.4151988123420134</v>
      </c>
      <c r="N16" s="35">
        <v>74769</v>
      </c>
      <c r="O16" s="35">
        <v>43725</v>
      </c>
      <c r="P16" s="35">
        <v>1110</v>
      </c>
      <c r="Q16" s="50">
        <v>357890</v>
      </c>
      <c r="R16" s="35">
        <f>O16+Q16</f>
        <v>401615</v>
      </c>
      <c r="S16" s="48">
        <v>9475</v>
      </c>
      <c r="T16" s="37">
        <f>S16+P16</f>
        <v>10585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99</v>
      </c>
      <c r="G17" s="31" t="s">
        <v>38</v>
      </c>
      <c r="H17" s="31" t="s">
        <v>37</v>
      </c>
      <c r="I17" s="51">
        <v>9</v>
      </c>
      <c r="J17" s="33">
        <v>8</v>
      </c>
      <c r="K17" s="57">
        <v>28733</v>
      </c>
      <c r="L17" s="56">
        <v>908</v>
      </c>
      <c r="M17" s="34">
        <f>O17/N17-100%</f>
        <v>-0.4006986878301726</v>
      </c>
      <c r="N17" s="35">
        <v>65723.2</v>
      </c>
      <c r="O17" s="35">
        <v>39388</v>
      </c>
      <c r="P17" s="35">
        <v>1214</v>
      </c>
      <c r="Q17" s="50">
        <v>1003482.7999999999</v>
      </c>
      <c r="R17" s="35">
        <f>O17+Q17</f>
        <v>1042870.7999999999</v>
      </c>
      <c r="S17" s="48">
        <v>29681</v>
      </c>
      <c r="T17" s="37">
        <f>S17+P17</f>
        <v>30895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12</v>
      </c>
      <c r="F18" s="31" t="s">
        <v>114</v>
      </c>
      <c r="G18" s="31" t="s">
        <v>45</v>
      </c>
      <c r="H18" s="31" t="s">
        <v>37</v>
      </c>
      <c r="I18" s="51">
        <v>6</v>
      </c>
      <c r="J18" s="55">
        <v>9</v>
      </c>
      <c r="K18" s="57">
        <v>20442</v>
      </c>
      <c r="L18" s="56">
        <v>879</v>
      </c>
      <c r="M18" s="34">
        <f>O18/N18-100%</f>
        <v>-0.18344123994506567</v>
      </c>
      <c r="N18" s="35">
        <v>35679</v>
      </c>
      <c r="O18" s="35">
        <v>29134</v>
      </c>
      <c r="P18" s="35">
        <v>1284</v>
      </c>
      <c r="Q18" s="50">
        <v>425739.06</v>
      </c>
      <c r="R18" s="35">
        <f>O18+Q18</f>
        <v>454873.06</v>
      </c>
      <c r="S18" s="48">
        <v>16725</v>
      </c>
      <c r="T18" s="37">
        <f>S18+P18</f>
        <v>18009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59</v>
      </c>
      <c r="G19" s="31" t="s">
        <v>38</v>
      </c>
      <c r="H19" s="31" t="s">
        <v>37</v>
      </c>
      <c r="I19" s="33">
        <v>16</v>
      </c>
      <c r="J19" s="33">
        <v>3</v>
      </c>
      <c r="K19" s="56">
        <v>21488</v>
      </c>
      <c r="L19" s="56">
        <v>718</v>
      </c>
      <c r="M19" s="34">
        <f>O19/N19-100%</f>
        <v>-0.49523852670683643</v>
      </c>
      <c r="N19" s="35">
        <v>55182.5</v>
      </c>
      <c r="O19" s="35">
        <v>27854</v>
      </c>
      <c r="P19" s="35">
        <v>946</v>
      </c>
      <c r="Q19" s="50">
        <v>1673997.97</v>
      </c>
      <c r="R19" s="35">
        <f>O19+Q19</f>
        <v>1701851.97</v>
      </c>
      <c r="S19" s="48">
        <v>57429</v>
      </c>
      <c r="T19" s="37">
        <f>S19+P19</f>
        <v>58375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125</v>
      </c>
      <c r="G20" s="31" t="s">
        <v>41</v>
      </c>
      <c r="H20" s="31" t="s">
        <v>34</v>
      </c>
      <c r="I20" s="33">
        <v>4</v>
      </c>
      <c r="J20" s="33">
        <v>9</v>
      </c>
      <c r="K20" s="56">
        <v>21064</v>
      </c>
      <c r="L20" s="56">
        <v>718</v>
      </c>
      <c r="M20" s="34">
        <f>O20/N20-100%</f>
        <v>-0.4083309595284528</v>
      </c>
      <c r="N20" s="35">
        <v>45637</v>
      </c>
      <c r="O20" s="35">
        <v>27002</v>
      </c>
      <c r="P20" s="35">
        <v>952</v>
      </c>
      <c r="Q20" s="50">
        <v>364550</v>
      </c>
      <c r="R20" s="35">
        <f>O20+Q20</f>
        <v>391552</v>
      </c>
      <c r="S20" s="48">
        <v>12560</v>
      </c>
      <c r="T20" s="37">
        <f>S20+P20</f>
        <v>13512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141</v>
      </c>
      <c r="G21" s="31" t="s">
        <v>41</v>
      </c>
      <c r="H21" s="31" t="s">
        <v>34</v>
      </c>
      <c r="I21" s="33">
        <v>1</v>
      </c>
      <c r="J21" s="55">
        <v>6</v>
      </c>
      <c r="K21" s="56">
        <v>18754</v>
      </c>
      <c r="L21" s="56">
        <v>647</v>
      </c>
      <c r="M21" s="34" t="e">
        <f>O21/N21-100%</f>
        <v>#DIV/0!</v>
      </c>
      <c r="N21" s="35"/>
      <c r="O21" s="35">
        <v>24122</v>
      </c>
      <c r="P21" s="35">
        <v>849</v>
      </c>
      <c r="Q21" s="50"/>
      <c r="R21" s="35">
        <f>O21+Q21</f>
        <v>24122</v>
      </c>
      <c r="S21" s="48"/>
      <c r="T21" s="37">
        <f>S21+P21</f>
        <v>849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13</v>
      </c>
      <c r="F22" s="31" t="s">
        <v>131</v>
      </c>
      <c r="G22" s="31" t="s">
        <v>36</v>
      </c>
      <c r="H22" s="31" t="s">
        <v>37</v>
      </c>
      <c r="I22" s="33">
        <v>3</v>
      </c>
      <c r="J22" s="33">
        <v>8</v>
      </c>
      <c r="K22" s="56">
        <v>17941</v>
      </c>
      <c r="L22" s="56">
        <v>601</v>
      </c>
      <c r="M22" s="34">
        <f>O22/N22-100%</f>
        <v>-0.2857054558715364</v>
      </c>
      <c r="N22" s="35">
        <v>32357.8</v>
      </c>
      <c r="O22" s="35">
        <v>23113</v>
      </c>
      <c r="P22" s="35">
        <v>806</v>
      </c>
      <c r="Q22" s="50">
        <v>92111.4</v>
      </c>
      <c r="R22" s="35">
        <f>O22+Q22</f>
        <v>115224.4</v>
      </c>
      <c r="S22" s="48">
        <v>3243</v>
      </c>
      <c r="T22" s="37">
        <f>S22+P22</f>
        <v>4049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18</v>
      </c>
      <c r="F23" s="31" t="s">
        <v>137</v>
      </c>
      <c r="G23" s="31" t="s">
        <v>38</v>
      </c>
      <c r="H23" s="31" t="s">
        <v>43</v>
      </c>
      <c r="I23" s="33">
        <v>2</v>
      </c>
      <c r="J23" s="33">
        <v>9</v>
      </c>
      <c r="K23" s="56">
        <v>17688</v>
      </c>
      <c r="L23" s="56">
        <v>494</v>
      </c>
      <c r="M23" s="34">
        <f>O23/N23-100%</f>
        <v>0.04701422734209615</v>
      </c>
      <c r="N23" s="35">
        <v>20313</v>
      </c>
      <c r="O23" s="35">
        <v>21268</v>
      </c>
      <c r="P23" s="35">
        <v>594</v>
      </c>
      <c r="Q23" s="50">
        <v>20313</v>
      </c>
      <c r="R23" s="35">
        <f>O23+Q23</f>
        <v>41581</v>
      </c>
      <c r="S23" s="48">
        <v>564</v>
      </c>
      <c r="T23" s="37">
        <f>S23+P23</f>
        <v>1158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31" t="s">
        <v>109</v>
      </c>
      <c r="G24" s="31" t="s">
        <v>36</v>
      </c>
      <c r="H24" s="31" t="s">
        <v>37</v>
      </c>
      <c r="I24" s="33">
        <v>7</v>
      </c>
      <c r="J24" s="55">
        <v>6</v>
      </c>
      <c r="K24" s="56">
        <v>15425</v>
      </c>
      <c r="L24" s="56">
        <v>413</v>
      </c>
      <c r="M24" s="34">
        <f>O24/N24-100%</f>
        <v>-0.31699420468158124</v>
      </c>
      <c r="N24" s="35">
        <v>30887</v>
      </c>
      <c r="O24" s="35">
        <v>21096</v>
      </c>
      <c r="P24" s="35">
        <v>413</v>
      </c>
      <c r="Q24" s="50">
        <v>333790.6</v>
      </c>
      <c r="R24" s="35">
        <f>O24+Q24</f>
        <v>354886.6</v>
      </c>
      <c r="S24" s="48">
        <v>9310</v>
      </c>
      <c r="T24" s="37">
        <f>S24+P24</f>
        <v>9723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136</v>
      </c>
      <c r="G25" s="31" t="s">
        <v>38</v>
      </c>
      <c r="H25" s="31" t="s">
        <v>37</v>
      </c>
      <c r="I25" s="33">
        <v>2</v>
      </c>
      <c r="J25" s="33">
        <v>3</v>
      </c>
      <c r="K25" s="56">
        <v>15508</v>
      </c>
      <c r="L25" s="56">
        <v>508</v>
      </c>
      <c r="M25" s="34">
        <f>O25/N25-100%</f>
        <v>-0.4650148316175188</v>
      </c>
      <c r="N25" s="35">
        <v>37251.5</v>
      </c>
      <c r="O25" s="35">
        <v>19929</v>
      </c>
      <c r="P25" s="35">
        <v>668</v>
      </c>
      <c r="Q25" s="50">
        <v>37251.5</v>
      </c>
      <c r="R25" s="35">
        <f>O25+Q25</f>
        <v>57180.5</v>
      </c>
      <c r="S25" s="48">
        <v>1333</v>
      </c>
      <c r="T25" s="37">
        <f>S25+P25</f>
        <v>2001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10</v>
      </c>
      <c r="F26" s="31" t="s">
        <v>93</v>
      </c>
      <c r="G26" s="31" t="s">
        <v>38</v>
      </c>
      <c r="H26" s="31" t="s">
        <v>42</v>
      </c>
      <c r="I26" s="33">
        <v>10</v>
      </c>
      <c r="J26" s="33">
        <v>6</v>
      </c>
      <c r="K26" s="56">
        <v>16096</v>
      </c>
      <c r="L26" s="56">
        <v>662</v>
      </c>
      <c r="M26" s="34">
        <f>O26/N26-100%</f>
        <v>-0.554128758769429</v>
      </c>
      <c r="N26" s="35">
        <v>40339</v>
      </c>
      <c r="O26" s="35">
        <v>17986</v>
      </c>
      <c r="P26" s="35">
        <v>728</v>
      </c>
      <c r="Q26" s="50">
        <v>1196018</v>
      </c>
      <c r="R26" s="35">
        <f>O26+Q26</f>
        <v>1214004</v>
      </c>
      <c r="S26" s="48">
        <v>46044</v>
      </c>
      <c r="T26" s="37">
        <f>S26+P26</f>
        <v>46772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 t="s">
        <v>35</v>
      </c>
      <c r="F27" s="31" t="s">
        <v>142</v>
      </c>
      <c r="G27" s="31" t="s">
        <v>38</v>
      </c>
      <c r="H27" s="31" t="s">
        <v>42</v>
      </c>
      <c r="I27" s="33">
        <v>1</v>
      </c>
      <c r="J27" s="55">
        <v>2</v>
      </c>
      <c r="K27" s="56">
        <v>13057</v>
      </c>
      <c r="L27" s="56">
        <v>446</v>
      </c>
      <c r="M27" s="34" t="e">
        <f>O27/N27-100%</f>
        <v>#DIV/0!</v>
      </c>
      <c r="N27" s="35"/>
      <c r="O27" s="35">
        <v>17807</v>
      </c>
      <c r="P27" s="35">
        <v>638</v>
      </c>
      <c r="Q27" s="50"/>
      <c r="R27" s="35">
        <f>O27+Q27</f>
        <v>17807</v>
      </c>
      <c r="S27" s="48"/>
      <c r="T27" s="37">
        <f>S27+P27</f>
        <v>638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19</v>
      </c>
      <c r="F28" s="31" t="s">
        <v>75</v>
      </c>
      <c r="G28" s="31" t="s">
        <v>40</v>
      </c>
      <c r="H28" s="31" t="s">
        <v>34</v>
      </c>
      <c r="I28" s="33">
        <v>13</v>
      </c>
      <c r="J28" s="33">
        <v>11</v>
      </c>
      <c r="K28" s="56">
        <v>12907</v>
      </c>
      <c r="L28" s="56">
        <v>761</v>
      </c>
      <c r="M28" s="34">
        <f>O28/N28-100%</f>
        <v>-0.32194480946123527</v>
      </c>
      <c r="N28" s="35">
        <v>19786</v>
      </c>
      <c r="O28" s="35">
        <v>13416</v>
      </c>
      <c r="P28" s="35">
        <v>778</v>
      </c>
      <c r="Q28" s="50">
        <v>1309097</v>
      </c>
      <c r="R28" s="35">
        <f>O28+Q28</f>
        <v>1322513</v>
      </c>
      <c r="S28" s="48">
        <v>55760</v>
      </c>
      <c r="T28" s="37">
        <f>S28+P28</f>
        <v>56538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15</v>
      </c>
      <c r="F29" s="31" t="s">
        <v>130</v>
      </c>
      <c r="G29" s="31" t="s">
        <v>38</v>
      </c>
      <c r="H29" s="31" t="s">
        <v>43</v>
      </c>
      <c r="I29" s="33">
        <v>3</v>
      </c>
      <c r="J29" s="33">
        <v>4</v>
      </c>
      <c r="K29" s="56">
        <v>5635</v>
      </c>
      <c r="L29" s="56">
        <v>177</v>
      </c>
      <c r="M29" s="34">
        <f>O29/N29-100%</f>
        <v>-0.6862926464833328</v>
      </c>
      <c r="N29" s="35">
        <v>28109</v>
      </c>
      <c r="O29" s="35">
        <v>8818</v>
      </c>
      <c r="P29" s="35">
        <v>277</v>
      </c>
      <c r="Q29" s="50">
        <v>88145</v>
      </c>
      <c r="R29" s="35">
        <f>O29+Q29</f>
        <v>96963</v>
      </c>
      <c r="S29" s="48">
        <v>2968</v>
      </c>
      <c r="T29" s="37">
        <f>S29+P29</f>
        <v>3245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20</v>
      </c>
      <c r="F30" s="31" t="s">
        <v>103</v>
      </c>
      <c r="G30" s="31" t="s">
        <v>36</v>
      </c>
      <c r="H30" s="31" t="s">
        <v>37</v>
      </c>
      <c r="I30" s="33">
        <v>8</v>
      </c>
      <c r="J30" s="33">
        <v>7</v>
      </c>
      <c r="K30" s="56">
        <v>6237</v>
      </c>
      <c r="L30" s="56">
        <v>260</v>
      </c>
      <c r="M30" s="34">
        <f>O30/N30-100%</f>
        <v>-0.5251678815359009</v>
      </c>
      <c r="N30" s="35">
        <v>17423</v>
      </c>
      <c r="O30" s="35">
        <v>8273</v>
      </c>
      <c r="P30" s="35">
        <v>355</v>
      </c>
      <c r="Q30" s="50">
        <v>854822.64</v>
      </c>
      <c r="R30" s="35">
        <f>O30+Q30</f>
        <v>863095.64</v>
      </c>
      <c r="S30" s="48">
        <v>31183</v>
      </c>
      <c r="T30" s="37">
        <f>S30+P30</f>
        <v>31538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24</v>
      </c>
      <c r="F31" s="31" t="s">
        <v>107</v>
      </c>
      <c r="G31" s="31" t="s">
        <v>45</v>
      </c>
      <c r="H31" s="31" t="s">
        <v>37</v>
      </c>
      <c r="I31" s="33">
        <v>7</v>
      </c>
      <c r="J31" s="55">
        <v>4</v>
      </c>
      <c r="K31" s="56">
        <v>3576</v>
      </c>
      <c r="L31" s="56">
        <v>153</v>
      </c>
      <c r="M31" s="34">
        <f>O31/N31-100%</f>
        <v>0.38288288288288297</v>
      </c>
      <c r="N31" s="35">
        <v>3330</v>
      </c>
      <c r="O31" s="35">
        <v>4605</v>
      </c>
      <c r="P31" s="35">
        <v>197</v>
      </c>
      <c r="Q31" s="50">
        <v>323828</v>
      </c>
      <c r="R31" s="35">
        <f>O31+Q31</f>
        <v>328433</v>
      </c>
      <c r="S31" s="48">
        <v>11924</v>
      </c>
      <c r="T31" s="37">
        <f>S31+P31</f>
        <v>12121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17</v>
      </c>
      <c r="F32" s="31" t="s">
        <v>98</v>
      </c>
      <c r="G32" s="31" t="s">
        <v>45</v>
      </c>
      <c r="H32" s="31" t="s">
        <v>37</v>
      </c>
      <c r="I32" s="33">
        <v>9</v>
      </c>
      <c r="J32" s="33">
        <v>2</v>
      </c>
      <c r="K32" s="56">
        <v>2250</v>
      </c>
      <c r="L32" s="56">
        <v>150</v>
      </c>
      <c r="M32" s="34">
        <f>O32/N32-100%</f>
        <v>-0.9089879459590648</v>
      </c>
      <c r="N32" s="35">
        <v>24722</v>
      </c>
      <c r="O32" s="35">
        <v>2250</v>
      </c>
      <c r="P32" s="35">
        <v>150</v>
      </c>
      <c r="Q32" s="50">
        <v>947249.1400000001</v>
      </c>
      <c r="R32" s="35">
        <f>O32+Q32</f>
        <v>949499.1400000001</v>
      </c>
      <c r="S32" s="48">
        <v>36003</v>
      </c>
      <c r="T32" s="37">
        <f>S32+P32</f>
        <v>36153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143</v>
      </c>
      <c r="G33" s="31" t="s">
        <v>38</v>
      </c>
      <c r="H33" s="31" t="s">
        <v>42</v>
      </c>
      <c r="I33" s="33">
        <v>1</v>
      </c>
      <c r="J33" s="55">
        <v>1</v>
      </c>
      <c r="K33" s="56">
        <v>1294</v>
      </c>
      <c r="L33" s="56">
        <v>38</v>
      </c>
      <c r="M33" s="34" t="e">
        <f>O33/N33-100%</f>
        <v>#DIV/0!</v>
      </c>
      <c r="N33" s="35"/>
      <c r="O33" s="35">
        <v>2180</v>
      </c>
      <c r="P33" s="35">
        <v>75</v>
      </c>
      <c r="Q33" s="50"/>
      <c r="R33" s="35">
        <f>O33+Q33</f>
        <v>2180</v>
      </c>
      <c r="S33" s="48"/>
      <c r="T33" s="37">
        <f>S33+P33</f>
        <v>75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731311</v>
      </c>
      <c r="L34" s="43">
        <f>SUM(L10:L33)</f>
        <v>25451</v>
      </c>
      <c r="M34" s="44">
        <f>O34/N34-100%</f>
        <v>-0.13776721513622936</v>
      </c>
      <c r="N34" s="43">
        <f>SUM(N10:N33)</f>
        <v>1103949.44</v>
      </c>
      <c r="O34" s="43">
        <f aca="true" t="shared" si="0" ref="O34:T34">SUM(O10:O33)</f>
        <v>951861.4</v>
      </c>
      <c r="P34" s="43">
        <f t="shared" si="0"/>
        <v>33638</v>
      </c>
      <c r="Q34" s="43">
        <f t="shared" si="0"/>
        <v>11060351.650000002</v>
      </c>
      <c r="R34" s="43">
        <f t="shared" si="0"/>
        <v>12012213.05</v>
      </c>
      <c r="S34" s="43">
        <f t="shared" si="0"/>
        <v>394406</v>
      </c>
      <c r="T34" s="43">
        <f t="shared" si="0"/>
        <v>428044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7">
      <selection activeCell="L38" sqref="L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91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6</v>
      </c>
      <c r="N4" s="22" t="s">
        <v>7</v>
      </c>
      <c r="Q4" s="22"/>
      <c r="R4" s="1" t="s">
        <v>8</v>
      </c>
      <c r="S4" s="1"/>
      <c r="T4" s="23">
        <v>40584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93</v>
      </c>
      <c r="G10" s="31" t="s">
        <v>38</v>
      </c>
      <c r="H10" s="31" t="s">
        <v>42</v>
      </c>
      <c r="I10" s="33">
        <v>1</v>
      </c>
      <c r="J10" s="33">
        <v>6</v>
      </c>
      <c r="K10" s="56">
        <v>148773</v>
      </c>
      <c r="L10" s="56">
        <v>5600</v>
      </c>
      <c r="M10" s="34" t="e">
        <f aca="true" t="shared" si="0" ref="M10:M36">O10/N10-100%</f>
        <v>#DIV/0!</v>
      </c>
      <c r="N10" s="35"/>
      <c r="O10" s="35">
        <v>207749</v>
      </c>
      <c r="P10" s="35">
        <v>8732</v>
      </c>
      <c r="Q10" s="50"/>
      <c r="R10" s="35">
        <f aca="true" t="shared" si="1" ref="R10:R35">O10+Q10</f>
        <v>207749</v>
      </c>
      <c r="S10" s="48"/>
      <c r="T10" s="37">
        <f aca="true" t="shared" si="2" ref="T10:T35">S10+P10</f>
        <v>8732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86</v>
      </c>
      <c r="G11" s="31" t="s">
        <v>33</v>
      </c>
      <c r="H11" s="31" t="s">
        <v>34</v>
      </c>
      <c r="I11" s="33">
        <v>2</v>
      </c>
      <c r="J11" s="33">
        <v>6</v>
      </c>
      <c r="K11" s="56">
        <v>136156</v>
      </c>
      <c r="L11" s="56">
        <v>4491</v>
      </c>
      <c r="M11" s="34">
        <f t="shared" si="0"/>
        <v>-0.20586837420715165</v>
      </c>
      <c r="N11" s="35">
        <v>231444</v>
      </c>
      <c r="O11" s="35">
        <v>183797</v>
      </c>
      <c r="P11" s="35">
        <v>7030</v>
      </c>
      <c r="Q11" s="50">
        <v>231444</v>
      </c>
      <c r="R11" s="35">
        <f t="shared" si="1"/>
        <v>415241</v>
      </c>
      <c r="S11" s="48">
        <v>9041</v>
      </c>
      <c r="T11" s="37">
        <f t="shared" si="2"/>
        <v>16071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75</v>
      </c>
      <c r="G12" s="31" t="s">
        <v>40</v>
      </c>
      <c r="H12" s="31" t="s">
        <v>34</v>
      </c>
      <c r="I12" s="33">
        <v>4</v>
      </c>
      <c r="J12" s="33">
        <v>13</v>
      </c>
      <c r="K12" s="56">
        <v>118339</v>
      </c>
      <c r="L12" s="56">
        <v>4683</v>
      </c>
      <c r="M12" s="34">
        <f t="shared" si="0"/>
        <v>-0.29110145157138045</v>
      </c>
      <c r="N12" s="35">
        <v>201988</v>
      </c>
      <c r="O12" s="35">
        <v>143189</v>
      </c>
      <c r="P12" s="35">
        <v>5995</v>
      </c>
      <c r="Q12" s="50">
        <v>691733</v>
      </c>
      <c r="R12" s="35">
        <f t="shared" si="1"/>
        <v>834922</v>
      </c>
      <c r="S12" s="48">
        <v>28037</v>
      </c>
      <c r="T12" s="37">
        <f t="shared" si="2"/>
        <v>34032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87</v>
      </c>
      <c r="G13" s="31" t="s">
        <v>88</v>
      </c>
      <c r="H13" s="31" t="s">
        <v>37</v>
      </c>
      <c r="I13" s="33">
        <v>2</v>
      </c>
      <c r="J13" s="33">
        <v>6</v>
      </c>
      <c r="K13" s="56">
        <v>89379</v>
      </c>
      <c r="L13" s="56">
        <v>3007</v>
      </c>
      <c r="M13" s="34">
        <f t="shared" si="0"/>
        <v>-0.35514550763289077</v>
      </c>
      <c r="N13" s="35">
        <v>186820.44</v>
      </c>
      <c r="O13" s="35">
        <v>120472</v>
      </c>
      <c r="P13" s="35">
        <v>4733</v>
      </c>
      <c r="Q13" s="50">
        <v>186820.44</v>
      </c>
      <c r="R13" s="35">
        <f t="shared" si="1"/>
        <v>307292.44</v>
      </c>
      <c r="S13" s="48">
        <v>7383</v>
      </c>
      <c r="T13" s="37">
        <f t="shared" si="2"/>
        <v>12116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74</v>
      </c>
      <c r="G14" s="31" t="s">
        <v>41</v>
      </c>
      <c r="H14" s="31" t="s">
        <v>34</v>
      </c>
      <c r="I14" s="33">
        <v>4</v>
      </c>
      <c r="J14" s="33">
        <v>9</v>
      </c>
      <c r="K14" s="56">
        <v>78737</v>
      </c>
      <c r="L14" s="56">
        <v>2734</v>
      </c>
      <c r="M14" s="34">
        <f t="shared" si="0"/>
        <v>-0.31731183084951853</v>
      </c>
      <c r="N14" s="35">
        <v>148696</v>
      </c>
      <c r="O14" s="35">
        <v>101513</v>
      </c>
      <c r="P14" s="35">
        <v>3939</v>
      </c>
      <c r="Q14" s="50">
        <v>808225</v>
      </c>
      <c r="R14" s="35">
        <f t="shared" si="1"/>
        <v>909738</v>
      </c>
      <c r="S14" s="48">
        <v>30720</v>
      </c>
      <c r="T14" s="37">
        <f t="shared" si="2"/>
        <v>34659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70</v>
      </c>
      <c r="G15" s="31" t="s">
        <v>38</v>
      </c>
      <c r="H15" s="31" t="s">
        <v>39</v>
      </c>
      <c r="I15" s="33">
        <v>5</v>
      </c>
      <c r="J15" s="33">
        <v>6</v>
      </c>
      <c r="K15" s="56">
        <v>53411</v>
      </c>
      <c r="L15" s="56">
        <v>1810</v>
      </c>
      <c r="M15" s="34">
        <f t="shared" si="0"/>
        <v>-0.2681824891400616</v>
      </c>
      <c r="N15" s="35">
        <v>94844</v>
      </c>
      <c r="O15" s="35">
        <v>69408.5</v>
      </c>
      <c r="P15" s="35">
        <v>2668</v>
      </c>
      <c r="Q15" s="50">
        <v>729659.6799999999</v>
      </c>
      <c r="R15" s="35">
        <f t="shared" si="1"/>
        <v>799068.1799999999</v>
      </c>
      <c r="S15" s="48">
        <v>28184</v>
      </c>
      <c r="T15" s="37">
        <f t="shared" si="2"/>
        <v>30852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94</v>
      </c>
      <c r="G16" s="31" t="s">
        <v>41</v>
      </c>
      <c r="H16" s="31" t="s">
        <v>34</v>
      </c>
      <c r="I16" s="33">
        <v>1</v>
      </c>
      <c r="J16" s="33">
        <v>7</v>
      </c>
      <c r="K16" s="56">
        <v>50229</v>
      </c>
      <c r="L16" s="56">
        <v>1783</v>
      </c>
      <c r="M16" s="34" t="e">
        <f t="shared" si="0"/>
        <v>#DIV/0!</v>
      </c>
      <c r="N16" s="35"/>
      <c r="O16" s="35">
        <v>64410</v>
      </c>
      <c r="P16" s="35">
        <v>2600</v>
      </c>
      <c r="Q16" s="50"/>
      <c r="R16" s="35">
        <f t="shared" si="1"/>
        <v>64410</v>
      </c>
      <c r="S16" s="48"/>
      <c r="T16" s="37">
        <f t="shared" si="2"/>
        <v>2600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47" t="s">
        <v>59</v>
      </c>
      <c r="G17" s="31" t="s">
        <v>38</v>
      </c>
      <c r="H17" s="31" t="s">
        <v>37</v>
      </c>
      <c r="I17" s="51">
        <v>7</v>
      </c>
      <c r="J17" s="33">
        <v>9</v>
      </c>
      <c r="K17" s="57">
        <v>48472</v>
      </c>
      <c r="L17" s="56">
        <v>1645</v>
      </c>
      <c r="M17" s="34">
        <f t="shared" si="0"/>
        <v>-0.3727565880911703</v>
      </c>
      <c r="N17" s="35">
        <v>91016.5</v>
      </c>
      <c r="O17" s="35">
        <v>57089.5</v>
      </c>
      <c r="P17" s="35">
        <v>2003</v>
      </c>
      <c r="Q17" s="50">
        <v>1312748.3</v>
      </c>
      <c r="R17" s="35">
        <f t="shared" si="1"/>
        <v>1369837.8</v>
      </c>
      <c r="S17" s="48">
        <v>43872</v>
      </c>
      <c r="T17" s="37">
        <f t="shared" si="2"/>
        <v>45875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95</v>
      </c>
      <c r="G18" s="31" t="s">
        <v>38</v>
      </c>
      <c r="H18" s="31" t="s">
        <v>39</v>
      </c>
      <c r="I18" s="51">
        <v>1</v>
      </c>
      <c r="J18" s="33">
        <v>2</v>
      </c>
      <c r="K18" s="57">
        <v>40431</v>
      </c>
      <c r="L18" s="56">
        <v>1319</v>
      </c>
      <c r="M18" s="34" t="e">
        <f t="shared" si="0"/>
        <v>#DIV/0!</v>
      </c>
      <c r="N18" s="35"/>
      <c r="O18" s="35">
        <v>53615</v>
      </c>
      <c r="P18" s="35">
        <v>2016</v>
      </c>
      <c r="Q18" s="50"/>
      <c r="R18" s="35">
        <f t="shared" si="1"/>
        <v>53615</v>
      </c>
      <c r="S18" s="48"/>
      <c r="T18" s="37">
        <f t="shared" si="2"/>
        <v>2016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89</v>
      </c>
      <c r="G19" s="31" t="s">
        <v>36</v>
      </c>
      <c r="H19" s="31" t="s">
        <v>37</v>
      </c>
      <c r="I19" s="33">
        <v>2</v>
      </c>
      <c r="J19" s="33">
        <v>8</v>
      </c>
      <c r="K19" s="56">
        <v>45841</v>
      </c>
      <c r="L19" s="56">
        <v>1371</v>
      </c>
      <c r="M19" s="34">
        <f t="shared" si="0"/>
        <v>-0.391696551659351</v>
      </c>
      <c r="N19" s="35">
        <v>85159.8</v>
      </c>
      <c r="O19" s="35">
        <v>51803</v>
      </c>
      <c r="P19" s="35">
        <v>1622</v>
      </c>
      <c r="Q19" s="50">
        <v>85159.8</v>
      </c>
      <c r="R19" s="35">
        <f t="shared" si="1"/>
        <v>136962.8</v>
      </c>
      <c r="S19" s="48">
        <v>2577</v>
      </c>
      <c r="T19" s="37">
        <f t="shared" si="2"/>
        <v>4199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81</v>
      </c>
      <c r="G20" s="31" t="s">
        <v>41</v>
      </c>
      <c r="H20" s="31" t="s">
        <v>34</v>
      </c>
      <c r="I20" s="33">
        <v>3</v>
      </c>
      <c r="J20" s="33">
        <v>13</v>
      </c>
      <c r="K20" s="56">
        <v>31428</v>
      </c>
      <c r="L20" s="56">
        <v>868</v>
      </c>
      <c r="M20" s="34">
        <f t="shared" si="0"/>
        <v>-0.44840102724494624</v>
      </c>
      <c r="N20" s="35">
        <v>69701</v>
      </c>
      <c r="O20" s="35">
        <v>38447</v>
      </c>
      <c r="P20" s="35">
        <v>1198</v>
      </c>
      <c r="Q20" s="50">
        <v>205440</v>
      </c>
      <c r="R20" s="35">
        <f t="shared" si="1"/>
        <v>243887</v>
      </c>
      <c r="S20" s="48">
        <v>6460</v>
      </c>
      <c r="T20" s="37">
        <f t="shared" si="2"/>
        <v>7658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82</v>
      </c>
      <c r="G21" s="31" t="s">
        <v>38</v>
      </c>
      <c r="H21" s="31" t="s">
        <v>37</v>
      </c>
      <c r="I21" s="33">
        <v>3</v>
      </c>
      <c r="J21" s="33">
        <v>4</v>
      </c>
      <c r="K21" s="56">
        <v>26983</v>
      </c>
      <c r="L21" s="56">
        <v>889</v>
      </c>
      <c r="M21" s="34">
        <f t="shared" si="0"/>
        <v>-0.4412298275780474</v>
      </c>
      <c r="N21" s="35">
        <v>63391</v>
      </c>
      <c r="O21" s="35">
        <v>35421</v>
      </c>
      <c r="P21" s="35">
        <v>1341</v>
      </c>
      <c r="Q21" s="50">
        <v>173031.5</v>
      </c>
      <c r="R21" s="35">
        <f t="shared" si="1"/>
        <v>208452.5</v>
      </c>
      <c r="S21" s="48">
        <v>6871</v>
      </c>
      <c r="T21" s="37">
        <f t="shared" si="2"/>
        <v>8212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58</v>
      </c>
      <c r="G22" s="31" t="s">
        <v>45</v>
      </c>
      <c r="H22" s="31" t="s">
        <v>37</v>
      </c>
      <c r="I22" s="33">
        <v>7</v>
      </c>
      <c r="J22" s="33">
        <v>5</v>
      </c>
      <c r="K22" s="56">
        <v>27796</v>
      </c>
      <c r="L22" s="56">
        <v>987</v>
      </c>
      <c r="M22" s="34">
        <f t="shared" si="0"/>
        <v>-0.43015637013347874</v>
      </c>
      <c r="N22" s="35">
        <v>58554.66</v>
      </c>
      <c r="O22" s="35">
        <v>33367</v>
      </c>
      <c r="P22" s="35">
        <v>1264</v>
      </c>
      <c r="Q22" s="50">
        <v>1606815.7</v>
      </c>
      <c r="R22" s="35">
        <f t="shared" si="1"/>
        <v>1640182.7</v>
      </c>
      <c r="S22" s="48">
        <v>65312</v>
      </c>
      <c r="T22" s="37">
        <f t="shared" si="2"/>
        <v>66576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66</v>
      </c>
      <c r="G23" s="31" t="s">
        <v>38</v>
      </c>
      <c r="H23" s="31" t="s">
        <v>39</v>
      </c>
      <c r="I23" s="33">
        <v>6</v>
      </c>
      <c r="J23" s="33">
        <v>4</v>
      </c>
      <c r="K23" s="56">
        <v>21748</v>
      </c>
      <c r="L23" s="56">
        <v>727</v>
      </c>
      <c r="M23" s="34">
        <f t="shared" si="0"/>
        <v>-0.40368623060930753</v>
      </c>
      <c r="N23" s="35">
        <v>50024</v>
      </c>
      <c r="O23" s="35">
        <v>29830</v>
      </c>
      <c r="P23" s="35">
        <v>1167</v>
      </c>
      <c r="Q23" s="50">
        <v>517504.44</v>
      </c>
      <c r="R23" s="35">
        <f t="shared" si="1"/>
        <v>547334.44</v>
      </c>
      <c r="S23" s="48">
        <v>19377</v>
      </c>
      <c r="T23" s="37">
        <f t="shared" si="2"/>
        <v>20544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13</v>
      </c>
      <c r="F24" s="31" t="s">
        <v>55</v>
      </c>
      <c r="G24" s="31" t="s">
        <v>45</v>
      </c>
      <c r="H24" s="31" t="s">
        <v>37</v>
      </c>
      <c r="I24" s="33">
        <v>8</v>
      </c>
      <c r="J24" s="55">
        <v>8</v>
      </c>
      <c r="K24" s="56">
        <v>23491</v>
      </c>
      <c r="L24" s="56">
        <v>786</v>
      </c>
      <c r="M24" s="34">
        <f t="shared" si="0"/>
        <v>-0.2992549095643021</v>
      </c>
      <c r="N24" s="35">
        <v>36103</v>
      </c>
      <c r="O24" s="35">
        <v>25299</v>
      </c>
      <c r="P24" s="35">
        <v>858</v>
      </c>
      <c r="Q24" s="50">
        <v>1066187.8399999999</v>
      </c>
      <c r="R24" s="35">
        <f t="shared" si="1"/>
        <v>1091486.8399999999</v>
      </c>
      <c r="S24" s="48">
        <v>37342</v>
      </c>
      <c r="T24" s="37">
        <f t="shared" si="2"/>
        <v>38200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47" t="s">
        <v>57</v>
      </c>
      <c r="G25" s="31" t="s">
        <v>38</v>
      </c>
      <c r="H25" s="31" t="s">
        <v>37</v>
      </c>
      <c r="I25" s="33">
        <v>8</v>
      </c>
      <c r="J25" s="33">
        <v>2</v>
      </c>
      <c r="K25" s="56">
        <v>11946</v>
      </c>
      <c r="L25" s="56">
        <v>397</v>
      </c>
      <c r="M25" s="34">
        <f t="shared" si="0"/>
        <v>-0.22719817442772583</v>
      </c>
      <c r="N25" s="35">
        <v>21034.5</v>
      </c>
      <c r="O25" s="35">
        <v>16255.5</v>
      </c>
      <c r="P25" s="35">
        <v>621</v>
      </c>
      <c r="Q25" s="50">
        <v>369950.16000000003</v>
      </c>
      <c r="R25" s="35">
        <f t="shared" si="1"/>
        <v>386205.66000000003</v>
      </c>
      <c r="S25" s="48">
        <v>13936</v>
      </c>
      <c r="T25" s="37">
        <f t="shared" si="2"/>
        <v>14557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47" t="s">
        <v>53</v>
      </c>
      <c r="G26" s="31" t="s">
        <v>33</v>
      </c>
      <c r="H26" s="31" t="s">
        <v>34</v>
      </c>
      <c r="I26" s="33">
        <v>9</v>
      </c>
      <c r="J26" s="33">
        <v>4</v>
      </c>
      <c r="K26" s="56">
        <v>9865</v>
      </c>
      <c r="L26" s="56">
        <v>329</v>
      </c>
      <c r="M26" s="34">
        <f t="shared" si="0"/>
        <v>-0.4967714618397375</v>
      </c>
      <c r="N26" s="35">
        <v>28341</v>
      </c>
      <c r="O26" s="35">
        <v>14262</v>
      </c>
      <c r="P26" s="35">
        <v>586</v>
      </c>
      <c r="Q26" s="50">
        <v>1153794</v>
      </c>
      <c r="R26" s="35">
        <f t="shared" si="1"/>
        <v>1168056</v>
      </c>
      <c r="S26" s="48">
        <v>38250</v>
      </c>
      <c r="T26" s="37">
        <f t="shared" si="2"/>
        <v>38836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71</v>
      </c>
      <c r="G27" s="31" t="s">
        <v>45</v>
      </c>
      <c r="H27" s="31" t="s">
        <v>37</v>
      </c>
      <c r="I27" s="33">
        <v>5</v>
      </c>
      <c r="J27" s="33">
        <v>4</v>
      </c>
      <c r="K27" s="56">
        <v>10446</v>
      </c>
      <c r="L27" s="56">
        <v>356</v>
      </c>
      <c r="M27" s="34">
        <f t="shared" si="0"/>
        <v>-0.6258378129527575</v>
      </c>
      <c r="N27" s="35">
        <v>36926.5</v>
      </c>
      <c r="O27" s="35">
        <v>13816.5</v>
      </c>
      <c r="P27" s="35">
        <v>563</v>
      </c>
      <c r="Q27" s="50">
        <v>337322.5</v>
      </c>
      <c r="R27" s="35">
        <f t="shared" si="1"/>
        <v>351139</v>
      </c>
      <c r="S27" s="48">
        <v>12433</v>
      </c>
      <c r="T27" s="37">
        <f t="shared" si="2"/>
        <v>12996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47" t="s">
        <v>49</v>
      </c>
      <c r="G28" s="31" t="s">
        <v>36</v>
      </c>
      <c r="H28" s="31" t="s">
        <v>37</v>
      </c>
      <c r="I28" s="33">
        <v>12</v>
      </c>
      <c r="J28" s="33">
        <v>2</v>
      </c>
      <c r="K28" s="56">
        <v>8166</v>
      </c>
      <c r="L28" s="56">
        <v>403</v>
      </c>
      <c r="M28" s="34">
        <f t="shared" si="0"/>
        <v>0.20563306819663585</v>
      </c>
      <c r="N28" s="35">
        <v>7669</v>
      </c>
      <c r="O28" s="35">
        <v>9246</v>
      </c>
      <c r="P28" s="35">
        <v>462</v>
      </c>
      <c r="Q28" s="50">
        <v>3026471.12</v>
      </c>
      <c r="R28" s="35">
        <f t="shared" si="1"/>
        <v>3035717.12</v>
      </c>
      <c r="S28" s="48">
        <v>116811</v>
      </c>
      <c r="T28" s="37">
        <f t="shared" si="2"/>
        <v>117273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31" t="s">
        <v>52</v>
      </c>
      <c r="G29" s="31" t="s">
        <v>36</v>
      </c>
      <c r="H29" s="31" t="s">
        <v>37</v>
      </c>
      <c r="I29" s="33">
        <v>10</v>
      </c>
      <c r="J29" s="33">
        <v>6</v>
      </c>
      <c r="K29" s="56">
        <v>9076</v>
      </c>
      <c r="L29" s="56">
        <v>406</v>
      </c>
      <c r="M29" s="34">
        <f t="shared" si="0"/>
        <v>-0.5116360407866771</v>
      </c>
      <c r="N29" s="35">
        <v>18584.5</v>
      </c>
      <c r="O29" s="35">
        <v>9076</v>
      </c>
      <c r="P29" s="35">
        <v>406</v>
      </c>
      <c r="Q29" s="50">
        <v>1300658.72</v>
      </c>
      <c r="R29" s="35">
        <f t="shared" si="1"/>
        <v>1309734.72</v>
      </c>
      <c r="S29" s="48">
        <v>51082</v>
      </c>
      <c r="T29" s="37">
        <f t="shared" si="2"/>
        <v>51488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77</v>
      </c>
      <c r="G30" s="31" t="s">
        <v>38</v>
      </c>
      <c r="H30" s="31" t="s">
        <v>42</v>
      </c>
      <c r="I30" s="33">
        <v>4</v>
      </c>
      <c r="J30" s="33">
        <v>1</v>
      </c>
      <c r="K30" s="56">
        <v>4530</v>
      </c>
      <c r="L30" s="56">
        <v>150</v>
      </c>
      <c r="M30" s="34">
        <f t="shared" si="0"/>
        <v>-0.4989300998573466</v>
      </c>
      <c r="N30" s="35">
        <v>14020</v>
      </c>
      <c r="O30" s="35">
        <v>7025</v>
      </c>
      <c r="P30" s="35">
        <v>284</v>
      </c>
      <c r="Q30" s="50">
        <v>50626</v>
      </c>
      <c r="R30" s="35">
        <f t="shared" si="1"/>
        <v>57651</v>
      </c>
      <c r="S30" s="48">
        <v>2070</v>
      </c>
      <c r="T30" s="37">
        <f t="shared" si="2"/>
        <v>2354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17</v>
      </c>
      <c r="F31" s="31" t="s">
        <v>78</v>
      </c>
      <c r="G31" s="31" t="s">
        <v>40</v>
      </c>
      <c r="H31" s="31" t="s">
        <v>34</v>
      </c>
      <c r="I31" s="33">
        <v>6</v>
      </c>
      <c r="J31" s="33">
        <v>9</v>
      </c>
      <c r="K31" s="56">
        <v>5078</v>
      </c>
      <c r="L31" s="56">
        <v>210</v>
      </c>
      <c r="M31" s="34">
        <f t="shared" si="0"/>
        <v>-0.6179433252158513</v>
      </c>
      <c r="N31" s="35">
        <v>18068</v>
      </c>
      <c r="O31" s="35">
        <v>6903</v>
      </c>
      <c r="P31" s="35">
        <v>271</v>
      </c>
      <c r="Q31" s="50">
        <v>424086</v>
      </c>
      <c r="R31" s="35">
        <f t="shared" si="1"/>
        <v>430989</v>
      </c>
      <c r="S31" s="48">
        <v>16425</v>
      </c>
      <c r="T31" s="37">
        <f t="shared" si="2"/>
        <v>16696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47" t="s">
        <v>48</v>
      </c>
      <c r="G32" s="31" t="s">
        <v>38</v>
      </c>
      <c r="H32" s="31" t="s">
        <v>37</v>
      </c>
      <c r="I32" s="33">
        <v>14</v>
      </c>
      <c r="J32" s="55">
        <v>6</v>
      </c>
      <c r="K32" s="56">
        <v>5105</v>
      </c>
      <c r="L32" s="56">
        <v>246</v>
      </c>
      <c r="M32" s="34">
        <f t="shared" si="0"/>
        <v>0.2511081560283688</v>
      </c>
      <c r="N32" s="35">
        <v>4512</v>
      </c>
      <c r="O32" s="35">
        <v>5645</v>
      </c>
      <c r="P32" s="35">
        <v>300</v>
      </c>
      <c r="Q32" s="50">
        <v>731368.47</v>
      </c>
      <c r="R32" s="35">
        <f t="shared" si="1"/>
        <v>737013.47</v>
      </c>
      <c r="S32" s="48">
        <v>32058</v>
      </c>
      <c r="T32" s="37">
        <f t="shared" si="2"/>
        <v>32358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24</v>
      </c>
      <c r="F33" s="31" t="s">
        <v>90</v>
      </c>
      <c r="G33" s="31" t="s">
        <v>38</v>
      </c>
      <c r="H33" s="31" t="s">
        <v>42</v>
      </c>
      <c r="I33" s="33">
        <v>2</v>
      </c>
      <c r="J33" s="33">
        <v>1</v>
      </c>
      <c r="K33" s="56">
        <v>2248</v>
      </c>
      <c r="L33" s="56">
        <v>72</v>
      </c>
      <c r="M33" s="34">
        <f t="shared" si="0"/>
        <v>-0.0921694480102696</v>
      </c>
      <c r="N33" s="35">
        <v>3895</v>
      </c>
      <c r="O33" s="35">
        <v>3536</v>
      </c>
      <c r="P33" s="35">
        <v>140</v>
      </c>
      <c r="Q33" s="50">
        <v>3895</v>
      </c>
      <c r="R33" s="35">
        <f t="shared" si="1"/>
        <v>7431</v>
      </c>
      <c r="S33" s="48">
        <v>164</v>
      </c>
      <c r="T33" s="37">
        <f t="shared" si="2"/>
        <v>304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19</v>
      </c>
      <c r="F34" s="31" t="s">
        <v>56</v>
      </c>
      <c r="G34" s="31" t="s">
        <v>36</v>
      </c>
      <c r="H34" s="31" t="s">
        <v>37</v>
      </c>
      <c r="I34" s="33">
        <v>8</v>
      </c>
      <c r="J34" s="33">
        <v>2</v>
      </c>
      <c r="K34" s="56">
        <v>2517</v>
      </c>
      <c r="L34" s="56">
        <v>104</v>
      </c>
      <c r="M34" s="34">
        <f t="shared" si="0"/>
        <v>-0.6891032014316962</v>
      </c>
      <c r="N34" s="35">
        <v>10058</v>
      </c>
      <c r="O34" s="35">
        <v>3127</v>
      </c>
      <c r="P34" s="35">
        <v>129</v>
      </c>
      <c r="Q34" s="50">
        <v>440337.5</v>
      </c>
      <c r="R34" s="35">
        <f t="shared" si="1"/>
        <v>443464.5</v>
      </c>
      <c r="S34" s="48">
        <v>18124</v>
      </c>
      <c r="T34" s="37">
        <f t="shared" si="2"/>
        <v>18253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21</v>
      </c>
      <c r="F35" s="31" t="s">
        <v>60</v>
      </c>
      <c r="G35" s="31" t="s">
        <v>38</v>
      </c>
      <c r="H35" s="31" t="s">
        <v>43</v>
      </c>
      <c r="I35" s="33">
        <v>7</v>
      </c>
      <c r="J35" s="33">
        <v>1</v>
      </c>
      <c r="K35" s="56">
        <v>1078</v>
      </c>
      <c r="L35" s="56">
        <v>66</v>
      </c>
      <c r="M35" s="34">
        <f t="shared" si="0"/>
        <v>-0.4875859434682964</v>
      </c>
      <c r="N35" s="35">
        <v>5236</v>
      </c>
      <c r="O35" s="35">
        <v>2683</v>
      </c>
      <c r="P35" s="35">
        <v>124</v>
      </c>
      <c r="Q35" s="50">
        <v>86762</v>
      </c>
      <c r="R35" s="35">
        <f t="shared" si="1"/>
        <v>89445</v>
      </c>
      <c r="S35" s="48">
        <v>3355</v>
      </c>
      <c r="T35" s="37">
        <f t="shared" si="2"/>
        <v>3479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1011269</v>
      </c>
      <c r="L36" s="43">
        <f>SUM(L10:L35)</f>
        <v>35439</v>
      </c>
      <c r="M36" s="44">
        <f t="shared" si="0"/>
        <v>-0.12051912980324364</v>
      </c>
      <c r="N36" s="43">
        <f>SUM(N10:N35)</f>
        <v>1486086.9</v>
      </c>
      <c r="O36" s="43">
        <f aca="true" t="shared" si="3" ref="O36:T36">SUM(O10:O35)</f>
        <v>1306985</v>
      </c>
      <c r="P36" s="43">
        <f t="shared" si="3"/>
        <v>51052</v>
      </c>
      <c r="Q36" s="43">
        <f t="shared" si="3"/>
        <v>15540041.170000002</v>
      </c>
      <c r="R36" s="43">
        <f t="shared" si="3"/>
        <v>16847026.17</v>
      </c>
      <c r="S36" s="43">
        <f t="shared" si="3"/>
        <v>589884</v>
      </c>
      <c r="T36" s="43">
        <f t="shared" si="3"/>
        <v>640936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84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</v>
      </c>
      <c r="N4" s="22" t="s">
        <v>7</v>
      </c>
      <c r="Q4" s="22"/>
      <c r="R4" s="1" t="s">
        <v>8</v>
      </c>
      <c r="S4" s="1"/>
      <c r="T4" s="23">
        <v>40577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86</v>
      </c>
      <c r="G10" s="31" t="s">
        <v>33</v>
      </c>
      <c r="H10" s="31" t="s">
        <v>34</v>
      </c>
      <c r="I10" s="33">
        <v>1</v>
      </c>
      <c r="J10" s="33">
        <v>4</v>
      </c>
      <c r="K10" s="56">
        <v>170757</v>
      </c>
      <c r="L10" s="56">
        <v>5843</v>
      </c>
      <c r="M10" s="34" t="e">
        <f aca="true" t="shared" si="0" ref="M10:M34">O10/N10-100%</f>
        <v>#DIV/0!</v>
      </c>
      <c r="N10" s="35"/>
      <c r="O10" s="35">
        <v>231444</v>
      </c>
      <c r="P10" s="35">
        <v>9041</v>
      </c>
      <c r="Q10" s="50"/>
      <c r="R10" s="35">
        <f aca="true" t="shared" si="1" ref="R10:R33">O10+Q10</f>
        <v>231444</v>
      </c>
      <c r="S10" s="48"/>
      <c r="T10" s="37">
        <f aca="true" t="shared" si="2" ref="T10:T33">S10+P10</f>
        <v>9041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75</v>
      </c>
      <c r="G11" s="31" t="s">
        <v>40</v>
      </c>
      <c r="H11" s="31" t="s">
        <v>34</v>
      </c>
      <c r="I11" s="33">
        <v>3</v>
      </c>
      <c r="J11" s="33">
        <v>13</v>
      </c>
      <c r="K11" s="56">
        <v>168763</v>
      </c>
      <c r="L11" s="56">
        <v>6644</v>
      </c>
      <c r="M11" s="34">
        <f t="shared" si="0"/>
        <v>-0.06438957056635586</v>
      </c>
      <c r="N11" s="35">
        <v>215889</v>
      </c>
      <c r="O11" s="35">
        <v>201988</v>
      </c>
      <c r="P11" s="35">
        <v>8448</v>
      </c>
      <c r="Q11" s="50">
        <v>489745</v>
      </c>
      <c r="R11" s="35">
        <f t="shared" si="1"/>
        <v>691733</v>
      </c>
      <c r="S11" s="48">
        <v>19589</v>
      </c>
      <c r="T11" s="37">
        <f t="shared" si="2"/>
        <v>28037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87</v>
      </c>
      <c r="G12" s="31" t="s">
        <v>88</v>
      </c>
      <c r="H12" s="31" t="s">
        <v>37</v>
      </c>
      <c r="I12" s="33">
        <v>1</v>
      </c>
      <c r="J12" s="33">
        <v>6</v>
      </c>
      <c r="K12" s="56">
        <v>143331</v>
      </c>
      <c r="L12" s="56">
        <v>4866</v>
      </c>
      <c r="M12" s="34" t="e">
        <f t="shared" si="0"/>
        <v>#DIV/0!</v>
      </c>
      <c r="N12" s="35"/>
      <c r="O12" s="35">
        <v>186820.44</v>
      </c>
      <c r="P12" s="35">
        <v>7383</v>
      </c>
      <c r="Q12" s="50"/>
      <c r="R12" s="35">
        <f t="shared" si="1"/>
        <v>186820.44</v>
      </c>
      <c r="S12" s="48"/>
      <c r="T12" s="37">
        <f t="shared" si="2"/>
        <v>7383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74</v>
      </c>
      <c r="G13" s="31" t="s">
        <v>41</v>
      </c>
      <c r="H13" s="31" t="s">
        <v>34</v>
      </c>
      <c r="I13" s="33">
        <v>3</v>
      </c>
      <c r="J13" s="33">
        <v>9</v>
      </c>
      <c r="K13" s="56">
        <v>114375</v>
      </c>
      <c r="L13" s="56">
        <v>3815</v>
      </c>
      <c r="M13" s="34">
        <f t="shared" si="0"/>
        <v>-0.3912562892244962</v>
      </c>
      <c r="N13" s="35">
        <v>244267</v>
      </c>
      <c r="O13" s="35">
        <v>148696</v>
      </c>
      <c r="P13" s="35">
        <v>5642</v>
      </c>
      <c r="Q13" s="50">
        <v>659529</v>
      </c>
      <c r="R13" s="35">
        <f t="shared" si="1"/>
        <v>808225</v>
      </c>
      <c r="S13" s="48">
        <v>25078</v>
      </c>
      <c r="T13" s="37">
        <f t="shared" si="2"/>
        <v>30720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70</v>
      </c>
      <c r="G14" s="31" t="s">
        <v>38</v>
      </c>
      <c r="H14" s="31" t="s">
        <v>39</v>
      </c>
      <c r="I14" s="33">
        <v>4</v>
      </c>
      <c r="J14" s="33">
        <v>6</v>
      </c>
      <c r="K14" s="56">
        <v>71818</v>
      </c>
      <c r="L14" s="56">
        <v>2454</v>
      </c>
      <c r="M14" s="34">
        <f t="shared" si="0"/>
        <v>-0.3238083016069926</v>
      </c>
      <c r="N14" s="35">
        <v>140262</v>
      </c>
      <c r="O14" s="35">
        <v>94844</v>
      </c>
      <c r="P14" s="35">
        <v>3678</v>
      </c>
      <c r="Q14" s="50">
        <v>634815.6799999999</v>
      </c>
      <c r="R14" s="35">
        <f t="shared" si="1"/>
        <v>729659.6799999999</v>
      </c>
      <c r="S14" s="48">
        <v>24506</v>
      </c>
      <c r="T14" s="37">
        <f t="shared" si="2"/>
        <v>28184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47" t="s">
        <v>59</v>
      </c>
      <c r="G15" s="31" t="s">
        <v>38</v>
      </c>
      <c r="H15" s="31" t="s">
        <v>37</v>
      </c>
      <c r="I15" s="33">
        <v>6</v>
      </c>
      <c r="J15" s="33">
        <v>9</v>
      </c>
      <c r="K15" s="56">
        <v>70274</v>
      </c>
      <c r="L15" s="56">
        <v>2537</v>
      </c>
      <c r="M15" s="34">
        <f t="shared" si="0"/>
        <v>-0.2595227635132936</v>
      </c>
      <c r="N15" s="35">
        <v>122916</v>
      </c>
      <c r="O15" s="35">
        <v>91016.5</v>
      </c>
      <c r="P15" s="35">
        <v>3542</v>
      </c>
      <c r="Q15" s="50">
        <v>1221731.8</v>
      </c>
      <c r="R15" s="35">
        <f t="shared" si="1"/>
        <v>1312748.3</v>
      </c>
      <c r="S15" s="48">
        <v>40330</v>
      </c>
      <c r="T15" s="37">
        <f t="shared" si="2"/>
        <v>43872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89</v>
      </c>
      <c r="G16" s="31" t="s">
        <v>36</v>
      </c>
      <c r="H16" s="31" t="s">
        <v>37</v>
      </c>
      <c r="I16" s="33">
        <v>1</v>
      </c>
      <c r="J16" s="33">
        <v>8</v>
      </c>
      <c r="K16" s="56">
        <v>71582</v>
      </c>
      <c r="L16" s="56">
        <v>2065</v>
      </c>
      <c r="M16" s="34" t="e">
        <f t="shared" si="0"/>
        <v>#DIV/0!</v>
      </c>
      <c r="N16" s="35"/>
      <c r="O16" s="35">
        <v>85159.8</v>
      </c>
      <c r="P16" s="35">
        <v>2577</v>
      </c>
      <c r="Q16" s="50"/>
      <c r="R16" s="35">
        <f t="shared" si="1"/>
        <v>85159.8</v>
      </c>
      <c r="S16" s="48"/>
      <c r="T16" s="37">
        <f t="shared" si="2"/>
        <v>2577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4</v>
      </c>
      <c r="F17" s="31" t="s">
        <v>81</v>
      </c>
      <c r="G17" s="31" t="s">
        <v>41</v>
      </c>
      <c r="H17" s="31" t="s">
        <v>34</v>
      </c>
      <c r="I17" s="51">
        <v>2</v>
      </c>
      <c r="J17" s="33">
        <v>13</v>
      </c>
      <c r="K17" s="57">
        <v>57092</v>
      </c>
      <c r="L17" s="56">
        <v>1629</v>
      </c>
      <c r="M17" s="34">
        <f t="shared" si="0"/>
        <v>-0.48650719395310116</v>
      </c>
      <c r="N17" s="35">
        <v>135739</v>
      </c>
      <c r="O17" s="35">
        <v>69701</v>
      </c>
      <c r="P17" s="35">
        <v>2207</v>
      </c>
      <c r="Q17" s="50">
        <v>135739</v>
      </c>
      <c r="R17" s="35">
        <f t="shared" si="1"/>
        <v>205440</v>
      </c>
      <c r="S17" s="48">
        <v>4253</v>
      </c>
      <c r="T17" s="37">
        <f t="shared" si="2"/>
        <v>6460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82</v>
      </c>
      <c r="G18" s="31" t="s">
        <v>38</v>
      </c>
      <c r="H18" s="31" t="s">
        <v>37</v>
      </c>
      <c r="I18" s="51">
        <v>2</v>
      </c>
      <c r="J18" s="33">
        <v>4</v>
      </c>
      <c r="K18" s="57">
        <v>46929</v>
      </c>
      <c r="L18" s="56">
        <v>1573</v>
      </c>
      <c r="M18" s="34">
        <f t="shared" si="0"/>
        <v>-0.42182861260209503</v>
      </c>
      <c r="N18" s="35">
        <v>109640.5</v>
      </c>
      <c r="O18" s="35">
        <v>63391</v>
      </c>
      <c r="P18" s="35">
        <v>2503</v>
      </c>
      <c r="Q18" s="50">
        <v>109640.5</v>
      </c>
      <c r="R18" s="35">
        <f t="shared" si="1"/>
        <v>173031.5</v>
      </c>
      <c r="S18" s="48">
        <v>4368</v>
      </c>
      <c r="T18" s="37">
        <f t="shared" si="2"/>
        <v>6871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58</v>
      </c>
      <c r="G19" s="31" t="s">
        <v>45</v>
      </c>
      <c r="H19" s="31" t="s">
        <v>37</v>
      </c>
      <c r="I19" s="33">
        <v>6</v>
      </c>
      <c r="J19" s="33">
        <v>8</v>
      </c>
      <c r="K19" s="56">
        <v>45406</v>
      </c>
      <c r="L19" s="56">
        <v>1658</v>
      </c>
      <c r="M19" s="34">
        <f t="shared" si="0"/>
        <v>-0.43058847279936796</v>
      </c>
      <c r="N19" s="35">
        <v>102833.64</v>
      </c>
      <c r="O19" s="35">
        <v>58554.66</v>
      </c>
      <c r="P19" s="35">
        <v>2366</v>
      </c>
      <c r="Q19" s="50">
        <v>1548261.04</v>
      </c>
      <c r="R19" s="35">
        <f t="shared" si="1"/>
        <v>1606815.7</v>
      </c>
      <c r="S19" s="48">
        <v>62946</v>
      </c>
      <c r="T19" s="37">
        <f t="shared" si="2"/>
        <v>65312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66</v>
      </c>
      <c r="G20" s="31" t="s">
        <v>38</v>
      </c>
      <c r="H20" s="31" t="s">
        <v>39</v>
      </c>
      <c r="I20" s="33">
        <v>5</v>
      </c>
      <c r="J20" s="33">
        <v>4</v>
      </c>
      <c r="K20" s="56">
        <v>36518</v>
      </c>
      <c r="L20" s="56">
        <v>1201</v>
      </c>
      <c r="M20" s="34">
        <f t="shared" si="0"/>
        <v>-0.24912497482022922</v>
      </c>
      <c r="N20" s="35">
        <v>66620.94</v>
      </c>
      <c r="O20" s="35">
        <v>50024</v>
      </c>
      <c r="P20" s="35">
        <v>1918</v>
      </c>
      <c r="Q20" s="50">
        <v>467480.44</v>
      </c>
      <c r="R20" s="35">
        <f t="shared" si="1"/>
        <v>517504.44</v>
      </c>
      <c r="S20" s="48">
        <v>17459</v>
      </c>
      <c r="T20" s="37">
        <f t="shared" si="2"/>
        <v>19377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71</v>
      </c>
      <c r="G21" s="31" t="s">
        <v>45</v>
      </c>
      <c r="H21" s="31" t="s">
        <v>37</v>
      </c>
      <c r="I21" s="33">
        <v>4</v>
      </c>
      <c r="J21" s="33">
        <v>5</v>
      </c>
      <c r="K21" s="56">
        <v>28695</v>
      </c>
      <c r="L21" s="56">
        <v>944</v>
      </c>
      <c r="M21" s="34">
        <f t="shared" si="0"/>
        <v>-0.31155441621999536</v>
      </c>
      <c r="N21" s="35">
        <v>53637.5</v>
      </c>
      <c r="O21" s="35">
        <v>36926.5</v>
      </c>
      <c r="P21" s="35">
        <v>1365</v>
      </c>
      <c r="Q21" s="50">
        <v>300396</v>
      </c>
      <c r="R21" s="35">
        <f t="shared" si="1"/>
        <v>337322.5</v>
      </c>
      <c r="S21" s="48">
        <v>11068</v>
      </c>
      <c r="T21" s="37">
        <f t="shared" si="2"/>
        <v>12433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55</v>
      </c>
      <c r="G22" s="31" t="s">
        <v>45</v>
      </c>
      <c r="H22" s="31" t="s">
        <v>37</v>
      </c>
      <c r="I22" s="33">
        <v>7</v>
      </c>
      <c r="J22" s="55">
        <v>8</v>
      </c>
      <c r="K22" s="56">
        <v>32604</v>
      </c>
      <c r="L22" s="56">
        <v>1229</v>
      </c>
      <c r="M22" s="34">
        <f t="shared" si="0"/>
        <v>-0.09850679184978028</v>
      </c>
      <c r="N22" s="35">
        <v>40048</v>
      </c>
      <c r="O22" s="35">
        <v>36103</v>
      </c>
      <c r="P22" s="35">
        <v>1387</v>
      </c>
      <c r="Q22" s="50">
        <v>1030084.84</v>
      </c>
      <c r="R22" s="35">
        <f t="shared" si="1"/>
        <v>1066187.8399999999</v>
      </c>
      <c r="S22" s="48">
        <v>35955</v>
      </c>
      <c r="T22" s="37">
        <f t="shared" si="2"/>
        <v>37342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47" t="s">
        <v>53</v>
      </c>
      <c r="G23" s="31" t="s">
        <v>33</v>
      </c>
      <c r="H23" s="31" t="s">
        <v>34</v>
      </c>
      <c r="I23" s="33">
        <v>8</v>
      </c>
      <c r="J23" s="33">
        <v>7</v>
      </c>
      <c r="K23" s="56">
        <v>22056</v>
      </c>
      <c r="L23" s="56">
        <v>792</v>
      </c>
      <c r="M23" s="34">
        <f t="shared" si="0"/>
        <v>-0.11365129007036745</v>
      </c>
      <c r="N23" s="35">
        <v>31975</v>
      </c>
      <c r="O23" s="35">
        <v>28341</v>
      </c>
      <c r="P23" s="35">
        <v>1047</v>
      </c>
      <c r="Q23" s="50">
        <v>1125453</v>
      </c>
      <c r="R23" s="35">
        <f t="shared" si="1"/>
        <v>1153794</v>
      </c>
      <c r="S23" s="48">
        <v>37203</v>
      </c>
      <c r="T23" s="37">
        <f t="shared" si="2"/>
        <v>38250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47" t="s">
        <v>57</v>
      </c>
      <c r="G24" s="31" t="s">
        <v>38</v>
      </c>
      <c r="H24" s="31" t="s">
        <v>37</v>
      </c>
      <c r="I24" s="33">
        <v>7</v>
      </c>
      <c r="J24" s="33">
        <v>2</v>
      </c>
      <c r="K24" s="56">
        <v>16283</v>
      </c>
      <c r="L24" s="56">
        <v>529</v>
      </c>
      <c r="M24" s="34">
        <f t="shared" si="0"/>
        <v>-0.1361637118533393</v>
      </c>
      <c r="N24" s="35">
        <v>24350.1</v>
      </c>
      <c r="O24" s="35">
        <v>21034.5</v>
      </c>
      <c r="P24" s="35">
        <v>778</v>
      </c>
      <c r="Q24" s="50">
        <v>348915.66000000003</v>
      </c>
      <c r="R24" s="35">
        <f t="shared" si="1"/>
        <v>369950.16000000003</v>
      </c>
      <c r="S24" s="48">
        <v>13158</v>
      </c>
      <c r="T24" s="37">
        <f t="shared" si="2"/>
        <v>13936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10</v>
      </c>
      <c r="F25" s="31" t="s">
        <v>52</v>
      </c>
      <c r="G25" s="31" t="s">
        <v>36</v>
      </c>
      <c r="H25" s="31" t="s">
        <v>37</v>
      </c>
      <c r="I25" s="33">
        <v>9</v>
      </c>
      <c r="J25" s="33">
        <v>6</v>
      </c>
      <c r="K25" s="56">
        <v>15337</v>
      </c>
      <c r="L25" s="56">
        <v>585</v>
      </c>
      <c r="M25" s="34">
        <f t="shared" si="0"/>
        <v>-0.6499303044002411</v>
      </c>
      <c r="N25" s="35">
        <v>53088</v>
      </c>
      <c r="O25" s="35">
        <v>18584.5</v>
      </c>
      <c r="P25" s="35">
        <v>765</v>
      </c>
      <c r="Q25" s="50">
        <v>1282074.22</v>
      </c>
      <c r="R25" s="35">
        <f t="shared" si="1"/>
        <v>1300658.72</v>
      </c>
      <c r="S25" s="48">
        <v>50317</v>
      </c>
      <c r="T25" s="37">
        <f t="shared" si="2"/>
        <v>51082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78</v>
      </c>
      <c r="G26" s="31" t="s">
        <v>40</v>
      </c>
      <c r="H26" s="31" t="s">
        <v>34</v>
      </c>
      <c r="I26" s="33">
        <v>5</v>
      </c>
      <c r="J26" s="33">
        <v>11</v>
      </c>
      <c r="K26" s="56">
        <v>14179</v>
      </c>
      <c r="L26" s="56">
        <v>550</v>
      </c>
      <c r="M26" s="34">
        <f t="shared" si="0"/>
        <v>-0.3477727239910475</v>
      </c>
      <c r="N26" s="35">
        <v>27702</v>
      </c>
      <c r="O26" s="35">
        <v>18068</v>
      </c>
      <c r="P26" s="35">
        <v>771</v>
      </c>
      <c r="Q26" s="50">
        <v>406018</v>
      </c>
      <c r="R26" s="35">
        <f t="shared" si="1"/>
        <v>424086</v>
      </c>
      <c r="S26" s="48">
        <v>15654</v>
      </c>
      <c r="T26" s="37">
        <f t="shared" si="2"/>
        <v>16425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77</v>
      </c>
      <c r="G27" s="31" t="s">
        <v>38</v>
      </c>
      <c r="H27" s="31" t="s">
        <v>42</v>
      </c>
      <c r="I27" s="33">
        <v>3</v>
      </c>
      <c r="J27" s="33">
        <v>1</v>
      </c>
      <c r="K27" s="56">
        <v>10494</v>
      </c>
      <c r="L27" s="56">
        <v>333</v>
      </c>
      <c r="M27" s="34">
        <f t="shared" si="0"/>
        <v>-0.3183917545821382</v>
      </c>
      <c r="N27" s="35">
        <v>20569</v>
      </c>
      <c r="O27" s="35">
        <v>14020</v>
      </c>
      <c r="P27" s="35">
        <v>515</v>
      </c>
      <c r="Q27" s="50">
        <v>36606</v>
      </c>
      <c r="R27" s="35">
        <f t="shared" si="1"/>
        <v>50626</v>
      </c>
      <c r="S27" s="48">
        <v>1555</v>
      </c>
      <c r="T27" s="37">
        <f t="shared" si="2"/>
        <v>2070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56</v>
      </c>
      <c r="G28" s="31" t="s">
        <v>36</v>
      </c>
      <c r="H28" s="31" t="s">
        <v>37</v>
      </c>
      <c r="I28" s="33">
        <v>7</v>
      </c>
      <c r="J28" s="33">
        <v>2</v>
      </c>
      <c r="K28" s="56">
        <v>7664</v>
      </c>
      <c r="L28" s="56">
        <v>348</v>
      </c>
      <c r="M28" s="34">
        <f t="shared" si="0"/>
        <v>-0.44360236764949934</v>
      </c>
      <c r="N28" s="35">
        <v>18077</v>
      </c>
      <c r="O28" s="35">
        <v>10058</v>
      </c>
      <c r="P28" s="35">
        <v>473</v>
      </c>
      <c r="Q28" s="50">
        <v>430279.5</v>
      </c>
      <c r="R28" s="35">
        <f t="shared" si="1"/>
        <v>440337.5</v>
      </c>
      <c r="S28" s="48">
        <v>17651</v>
      </c>
      <c r="T28" s="37">
        <f t="shared" si="2"/>
        <v>18124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47" t="s">
        <v>49</v>
      </c>
      <c r="G29" s="31" t="s">
        <v>36</v>
      </c>
      <c r="H29" s="31" t="s">
        <v>37</v>
      </c>
      <c r="I29" s="33">
        <v>11</v>
      </c>
      <c r="J29" s="33">
        <v>2</v>
      </c>
      <c r="K29" s="56">
        <v>6427</v>
      </c>
      <c r="L29" s="56">
        <v>247</v>
      </c>
      <c r="M29" s="34">
        <f t="shared" si="0"/>
        <v>-0.624464412506427</v>
      </c>
      <c r="N29" s="35">
        <v>20421.5</v>
      </c>
      <c r="O29" s="35">
        <v>7669</v>
      </c>
      <c r="P29" s="35">
        <v>316</v>
      </c>
      <c r="Q29" s="50">
        <v>3018802.12</v>
      </c>
      <c r="R29" s="35">
        <f t="shared" si="1"/>
        <v>3026471.12</v>
      </c>
      <c r="S29" s="48">
        <v>116495</v>
      </c>
      <c r="T29" s="37">
        <f t="shared" si="2"/>
        <v>116811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31" t="s">
        <v>60</v>
      </c>
      <c r="G30" s="31" t="s">
        <v>38</v>
      </c>
      <c r="H30" s="31" t="s">
        <v>43</v>
      </c>
      <c r="I30" s="33">
        <v>6</v>
      </c>
      <c r="J30" s="33">
        <v>1</v>
      </c>
      <c r="K30" s="56">
        <v>2818</v>
      </c>
      <c r="L30" s="56">
        <v>109</v>
      </c>
      <c r="M30" s="34">
        <f t="shared" si="0"/>
        <v>2.449275362318841</v>
      </c>
      <c r="N30" s="35">
        <v>1518</v>
      </c>
      <c r="O30" s="35">
        <v>5236</v>
      </c>
      <c r="P30" s="35">
        <v>270</v>
      </c>
      <c r="Q30" s="50">
        <v>81526</v>
      </c>
      <c r="R30" s="35">
        <f t="shared" si="1"/>
        <v>86762</v>
      </c>
      <c r="S30" s="48">
        <v>3085</v>
      </c>
      <c r="T30" s="37">
        <f t="shared" si="2"/>
        <v>3355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47" t="s">
        <v>48</v>
      </c>
      <c r="G31" s="31" t="s">
        <v>38</v>
      </c>
      <c r="H31" s="31" t="s">
        <v>37</v>
      </c>
      <c r="I31" s="33">
        <v>13</v>
      </c>
      <c r="J31" s="55">
        <v>6</v>
      </c>
      <c r="K31" s="56">
        <v>4512</v>
      </c>
      <c r="L31" s="56">
        <v>245</v>
      </c>
      <c r="M31" s="34">
        <f t="shared" si="0"/>
        <v>-0.464620707740099</v>
      </c>
      <c r="N31" s="35">
        <v>8427.67</v>
      </c>
      <c r="O31" s="35">
        <v>4512</v>
      </c>
      <c r="P31" s="35">
        <v>245</v>
      </c>
      <c r="Q31" s="50">
        <v>726856.47</v>
      </c>
      <c r="R31" s="35">
        <f t="shared" si="1"/>
        <v>731368.47</v>
      </c>
      <c r="S31" s="48">
        <v>31813</v>
      </c>
      <c r="T31" s="37">
        <f t="shared" si="2"/>
        <v>32058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76</v>
      </c>
      <c r="G32" s="31" t="s">
        <v>38</v>
      </c>
      <c r="H32" s="31" t="s">
        <v>39</v>
      </c>
      <c r="I32" s="33">
        <v>3</v>
      </c>
      <c r="J32" s="33">
        <v>2</v>
      </c>
      <c r="K32" s="56">
        <v>3735</v>
      </c>
      <c r="L32" s="56">
        <v>166</v>
      </c>
      <c r="M32" s="34">
        <f t="shared" si="0"/>
        <v>-0.5740540007883327</v>
      </c>
      <c r="N32" s="35">
        <v>10148</v>
      </c>
      <c r="O32" s="35">
        <v>4322.5</v>
      </c>
      <c r="P32" s="35">
        <v>200</v>
      </c>
      <c r="Q32" s="50">
        <v>34039</v>
      </c>
      <c r="R32" s="35">
        <f t="shared" si="1"/>
        <v>38361.5</v>
      </c>
      <c r="S32" s="48">
        <v>1338</v>
      </c>
      <c r="T32" s="37">
        <f t="shared" si="2"/>
        <v>1538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90</v>
      </c>
      <c r="G33" s="31" t="s">
        <v>38</v>
      </c>
      <c r="H33" s="31" t="s">
        <v>42</v>
      </c>
      <c r="I33" s="33">
        <v>1</v>
      </c>
      <c r="J33" s="33">
        <v>1</v>
      </c>
      <c r="K33" s="56">
        <v>2400</v>
      </c>
      <c r="L33" s="56">
        <v>87</v>
      </c>
      <c r="M33" s="34" t="e">
        <f t="shared" si="0"/>
        <v>#DIV/0!</v>
      </c>
      <c r="N33" s="35"/>
      <c r="O33" s="35">
        <v>3895</v>
      </c>
      <c r="P33" s="35">
        <v>164</v>
      </c>
      <c r="Q33" s="50"/>
      <c r="R33" s="35">
        <f t="shared" si="1"/>
        <v>3895</v>
      </c>
      <c r="S33" s="48"/>
      <c r="T33" s="37">
        <f t="shared" si="2"/>
        <v>164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1164049</v>
      </c>
      <c r="L34" s="43">
        <f>SUM(L10:L33)</f>
        <v>40449</v>
      </c>
      <c r="M34" s="44">
        <f t="shared" si="0"/>
        <v>0.029195966093786385</v>
      </c>
      <c r="N34" s="43">
        <f>SUM(N10:N33)</f>
        <v>1448129.8499999999</v>
      </c>
      <c r="O34" s="43">
        <f aca="true" t="shared" si="3" ref="O34:T34">SUM(O10:O33)</f>
        <v>1490409.4</v>
      </c>
      <c r="P34" s="43">
        <f t="shared" si="3"/>
        <v>57601</v>
      </c>
      <c r="Q34" s="43">
        <f t="shared" si="3"/>
        <v>14087993.270000001</v>
      </c>
      <c r="R34" s="43">
        <f t="shared" si="3"/>
        <v>15578402.67</v>
      </c>
      <c r="S34" s="43">
        <f t="shared" si="3"/>
        <v>533821</v>
      </c>
      <c r="T34" s="43">
        <f t="shared" si="3"/>
        <v>591422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2">
      <selection activeCell="H35" sqref="H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</v>
      </c>
      <c r="N4" s="22" t="s">
        <v>7</v>
      </c>
      <c r="Q4" s="22"/>
      <c r="R4" s="1" t="s">
        <v>8</v>
      </c>
      <c r="S4" s="1"/>
      <c r="T4" s="23">
        <v>40570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74</v>
      </c>
      <c r="G10" s="31" t="s">
        <v>41</v>
      </c>
      <c r="H10" s="31" t="s">
        <v>34</v>
      </c>
      <c r="I10" s="33">
        <v>2</v>
      </c>
      <c r="J10" s="33">
        <v>9</v>
      </c>
      <c r="K10" s="56">
        <v>187777</v>
      </c>
      <c r="L10" s="56">
        <v>6469</v>
      </c>
      <c r="M10" s="34">
        <f aca="true" t="shared" si="0" ref="M10:M33">O10/N10-100%</f>
        <v>-0.4117761798575357</v>
      </c>
      <c r="N10" s="35">
        <v>415262</v>
      </c>
      <c r="O10" s="35">
        <v>244267</v>
      </c>
      <c r="P10" s="35">
        <v>9566</v>
      </c>
      <c r="Q10" s="50">
        <v>415262</v>
      </c>
      <c r="R10" s="35">
        <f aca="true" t="shared" si="1" ref="R10:R32">O10+Q10</f>
        <v>659529</v>
      </c>
      <c r="S10" s="48">
        <v>15512</v>
      </c>
      <c r="T10" s="37">
        <f aca="true" t="shared" si="2" ref="T10:T32">S10+P10</f>
        <v>25078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75</v>
      </c>
      <c r="G11" s="31" t="s">
        <v>40</v>
      </c>
      <c r="H11" s="31" t="s">
        <v>34</v>
      </c>
      <c r="I11" s="33">
        <v>2</v>
      </c>
      <c r="J11" s="33">
        <v>13</v>
      </c>
      <c r="K11" s="56">
        <v>181816</v>
      </c>
      <c r="L11" s="56">
        <v>7020</v>
      </c>
      <c r="M11" s="34">
        <f t="shared" si="0"/>
        <v>-0.21166963659733584</v>
      </c>
      <c r="N11" s="35">
        <v>273856</v>
      </c>
      <c r="O11" s="35">
        <v>215889</v>
      </c>
      <c r="P11" s="35">
        <v>8766</v>
      </c>
      <c r="Q11" s="50">
        <v>273856</v>
      </c>
      <c r="R11" s="35">
        <f t="shared" si="1"/>
        <v>489745</v>
      </c>
      <c r="S11" s="48">
        <v>10823</v>
      </c>
      <c r="T11" s="37">
        <f t="shared" si="2"/>
        <v>19589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3</v>
      </c>
      <c r="J12" s="33">
        <v>6</v>
      </c>
      <c r="K12" s="56">
        <v>104201</v>
      </c>
      <c r="L12" s="56">
        <v>3527</v>
      </c>
      <c r="M12" s="34">
        <f t="shared" si="0"/>
        <v>-0.25340625213579404</v>
      </c>
      <c r="N12" s="35">
        <v>187869.24</v>
      </c>
      <c r="O12" s="35">
        <v>140262</v>
      </c>
      <c r="P12" s="35">
        <v>5494</v>
      </c>
      <c r="Q12" s="50">
        <v>494553.68</v>
      </c>
      <c r="R12" s="35">
        <f t="shared" si="1"/>
        <v>634815.6799999999</v>
      </c>
      <c r="S12" s="48">
        <v>19012</v>
      </c>
      <c r="T12" s="37">
        <f t="shared" si="2"/>
        <v>24506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81</v>
      </c>
      <c r="G13" s="31" t="s">
        <v>41</v>
      </c>
      <c r="H13" s="31" t="s">
        <v>34</v>
      </c>
      <c r="I13" s="33">
        <v>1</v>
      </c>
      <c r="J13" s="33">
        <v>10</v>
      </c>
      <c r="K13" s="56">
        <v>116163</v>
      </c>
      <c r="L13" s="56">
        <v>3402</v>
      </c>
      <c r="M13" s="34" t="e">
        <f t="shared" si="0"/>
        <v>#DIV/0!</v>
      </c>
      <c r="N13" s="35"/>
      <c r="O13" s="35">
        <v>135739</v>
      </c>
      <c r="P13" s="35">
        <v>4253</v>
      </c>
      <c r="Q13" s="50"/>
      <c r="R13" s="35">
        <f t="shared" si="1"/>
        <v>135739</v>
      </c>
      <c r="S13" s="48"/>
      <c r="T13" s="37">
        <f t="shared" si="2"/>
        <v>4253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47" t="s">
        <v>59</v>
      </c>
      <c r="G14" s="31" t="s">
        <v>38</v>
      </c>
      <c r="H14" s="31" t="s">
        <v>37</v>
      </c>
      <c r="I14" s="33">
        <v>5</v>
      </c>
      <c r="J14" s="33">
        <v>12</v>
      </c>
      <c r="K14" s="56">
        <v>99700</v>
      </c>
      <c r="L14" s="56">
        <v>3413</v>
      </c>
      <c r="M14" s="34">
        <f t="shared" si="0"/>
        <v>-0.07565274936830702</v>
      </c>
      <c r="N14" s="35">
        <v>132976</v>
      </c>
      <c r="O14" s="35">
        <v>122916</v>
      </c>
      <c r="P14" s="35">
        <v>4517</v>
      </c>
      <c r="Q14" s="50">
        <v>1098815.8</v>
      </c>
      <c r="R14" s="35">
        <f t="shared" si="1"/>
        <v>1221731.8</v>
      </c>
      <c r="S14" s="48">
        <v>35813</v>
      </c>
      <c r="T14" s="37">
        <f t="shared" si="2"/>
        <v>40330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82</v>
      </c>
      <c r="G15" s="31" t="s">
        <v>38</v>
      </c>
      <c r="H15" s="31" t="s">
        <v>37</v>
      </c>
      <c r="I15" s="33">
        <v>1</v>
      </c>
      <c r="J15" s="33">
        <v>4</v>
      </c>
      <c r="K15" s="56">
        <v>81015</v>
      </c>
      <c r="L15" s="56">
        <v>2780</v>
      </c>
      <c r="M15" s="34" t="e">
        <f t="shared" si="0"/>
        <v>#DIV/0!</v>
      </c>
      <c r="N15" s="35"/>
      <c r="O15" s="35">
        <v>109640.5</v>
      </c>
      <c r="P15" s="35">
        <v>4368</v>
      </c>
      <c r="Q15" s="50"/>
      <c r="R15" s="35">
        <f t="shared" si="1"/>
        <v>109640.5</v>
      </c>
      <c r="S15" s="48"/>
      <c r="T15" s="37">
        <f t="shared" si="2"/>
        <v>4368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58</v>
      </c>
      <c r="G16" s="31" t="s">
        <v>45</v>
      </c>
      <c r="H16" s="31" t="s">
        <v>37</v>
      </c>
      <c r="I16" s="33">
        <v>5</v>
      </c>
      <c r="J16" s="33">
        <v>13</v>
      </c>
      <c r="K16" s="56">
        <v>84233</v>
      </c>
      <c r="L16" s="56">
        <v>3012</v>
      </c>
      <c r="M16" s="34">
        <f t="shared" si="0"/>
        <v>-0.3727514273166447</v>
      </c>
      <c r="N16" s="35">
        <v>163944</v>
      </c>
      <c r="O16" s="35">
        <v>102833.64</v>
      </c>
      <c r="P16" s="35">
        <v>4035</v>
      </c>
      <c r="Q16" s="50">
        <v>1445427.4000000001</v>
      </c>
      <c r="R16" s="35">
        <f t="shared" si="1"/>
        <v>1548261.04</v>
      </c>
      <c r="S16" s="48">
        <v>58911</v>
      </c>
      <c r="T16" s="37">
        <f t="shared" si="2"/>
        <v>62946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66</v>
      </c>
      <c r="G17" s="31" t="s">
        <v>38</v>
      </c>
      <c r="H17" s="31" t="s">
        <v>39</v>
      </c>
      <c r="I17" s="51">
        <v>4</v>
      </c>
      <c r="J17" s="33">
        <v>4</v>
      </c>
      <c r="K17" s="57">
        <v>48129</v>
      </c>
      <c r="L17" s="56">
        <v>1600</v>
      </c>
      <c r="M17" s="34">
        <f t="shared" si="0"/>
        <v>-0.2704751371535572</v>
      </c>
      <c r="N17" s="35">
        <v>91321</v>
      </c>
      <c r="O17" s="35">
        <v>66620.94</v>
      </c>
      <c r="P17" s="35">
        <v>2567</v>
      </c>
      <c r="Q17" s="50">
        <v>400859.5</v>
      </c>
      <c r="R17" s="35">
        <f t="shared" si="1"/>
        <v>467480.44</v>
      </c>
      <c r="S17" s="48">
        <v>14892</v>
      </c>
      <c r="T17" s="37">
        <f t="shared" si="2"/>
        <v>17459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71</v>
      </c>
      <c r="G18" s="31" t="s">
        <v>45</v>
      </c>
      <c r="H18" s="31" t="s">
        <v>37</v>
      </c>
      <c r="I18" s="51">
        <v>3</v>
      </c>
      <c r="J18" s="33">
        <v>5</v>
      </c>
      <c r="K18" s="57">
        <v>42431</v>
      </c>
      <c r="L18" s="56">
        <v>1352</v>
      </c>
      <c r="M18" s="34">
        <f t="shared" si="0"/>
        <v>-0.45378493561510613</v>
      </c>
      <c r="N18" s="35">
        <v>98198.5</v>
      </c>
      <c r="O18" s="35">
        <v>53637.5</v>
      </c>
      <c r="P18" s="35">
        <v>1984</v>
      </c>
      <c r="Q18" s="50">
        <v>246758.5</v>
      </c>
      <c r="R18" s="35">
        <f t="shared" si="1"/>
        <v>300396</v>
      </c>
      <c r="S18" s="48">
        <v>9084</v>
      </c>
      <c r="T18" s="37">
        <f t="shared" si="2"/>
        <v>11068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52</v>
      </c>
      <c r="G19" s="31" t="s">
        <v>36</v>
      </c>
      <c r="H19" s="31" t="s">
        <v>37</v>
      </c>
      <c r="I19" s="33">
        <v>8</v>
      </c>
      <c r="J19" s="33">
        <v>7</v>
      </c>
      <c r="K19" s="56">
        <v>40282</v>
      </c>
      <c r="L19" s="56">
        <v>1372</v>
      </c>
      <c r="M19" s="34">
        <f t="shared" si="0"/>
        <v>-0.2642658665539487</v>
      </c>
      <c r="N19" s="35">
        <v>72156.5</v>
      </c>
      <c r="O19" s="35">
        <v>53088</v>
      </c>
      <c r="P19" s="35">
        <v>2087</v>
      </c>
      <c r="Q19" s="50">
        <v>1228986.22</v>
      </c>
      <c r="R19" s="35">
        <f t="shared" si="1"/>
        <v>1282074.22</v>
      </c>
      <c r="S19" s="48">
        <v>48230</v>
      </c>
      <c r="T19" s="37">
        <f t="shared" si="2"/>
        <v>50317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11</v>
      </c>
      <c r="F20" s="31" t="s">
        <v>55</v>
      </c>
      <c r="G20" s="31" t="s">
        <v>45</v>
      </c>
      <c r="H20" s="31" t="s">
        <v>37</v>
      </c>
      <c r="I20" s="33">
        <v>6</v>
      </c>
      <c r="J20" s="55">
        <v>10</v>
      </c>
      <c r="K20" s="56">
        <v>35493</v>
      </c>
      <c r="L20" s="56">
        <v>1198</v>
      </c>
      <c r="M20" s="34">
        <f t="shared" si="0"/>
        <v>-0.1592559936180039</v>
      </c>
      <c r="N20" s="35">
        <v>47634</v>
      </c>
      <c r="O20" s="35">
        <v>40048</v>
      </c>
      <c r="P20" s="35">
        <v>1366</v>
      </c>
      <c r="Q20" s="50">
        <v>990036.84</v>
      </c>
      <c r="R20" s="35">
        <f t="shared" si="1"/>
        <v>1030084.84</v>
      </c>
      <c r="S20" s="48">
        <v>34589</v>
      </c>
      <c r="T20" s="37">
        <f t="shared" si="2"/>
        <v>35955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47" t="s">
        <v>53</v>
      </c>
      <c r="G21" s="31" t="s">
        <v>33</v>
      </c>
      <c r="H21" s="31" t="s">
        <v>34</v>
      </c>
      <c r="I21" s="33">
        <v>7</v>
      </c>
      <c r="J21" s="33">
        <v>11</v>
      </c>
      <c r="K21" s="56">
        <v>25745</v>
      </c>
      <c r="L21" s="56">
        <v>855</v>
      </c>
      <c r="M21" s="34">
        <f t="shared" si="0"/>
        <v>-0.43266501064584817</v>
      </c>
      <c r="N21" s="35">
        <v>56360</v>
      </c>
      <c r="O21" s="35">
        <v>31975</v>
      </c>
      <c r="P21" s="35">
        <v>1100</v>
      </c>
      <c r="Q21" s="50">
        <v>1093478</v>
      </c>
      <c r="R21" s="35">
        <f t="shared" si="1"/>
        <v>1125453</v>
      </c>
      <c r="S21" s="48">
        <v>36103</v>
      </c>
      <c r="T21" s="37">
        <f t="shared" si="2"/>
        <v>37203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78</v>
      </c>
      <c r="G22" s="31" t="s">
        <v>40</v>
      </c>
      <c r="H22" s="31" t="s">
        <v>34</v>
      </c>
      <c r="I22" s="33">
        <v>4</v>
      </c>
      <c r="J22" s="33">
        <v>10</v>
      </c>
      <c r="K22" s="56">
        <v>21990</v>
      </c>
      <c r="L22" s="56">
        <v>805</v>
      </c>
      <c r="M22" s="34">
        <f t="shared" si="0"/>
        <v>-0.4271475247115265</v>
      </c>
      <c r="N22" s="35">
        <v>48358</v>
      </c>
      <c r="O22" s="35">
        <v>27702</v>
      </c>
      <c r="P22" s="35">
        <v>1098</v>
      </c>
      <c r="Q22" s="50">
        <v>378316</v>
      </c>
      <c r="R22" s="35">
        <f t="shared" si="1"/>
        <v>406018</v>
      </c>
      <c r="S22" s="48">
        <v>14556</v>
      </c>
      <c r="T22" s="37">
        <f t="shared" si="2"/>
        <v>15654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47" t="s">
        <v>57</v>
      </c>
      <c r="G23" s="31" t="s">
        <v>38</v>
      </c>
      <c r="H23" s="31" t="s">
        <v>37</v>
      </c>
      <c r="I23" s="33">
        <v>6</v>
      </c>
      <c r="J23" s="33">
        <v>2</v>
      </c>
      <c r="K23" s="56">
        <v>18902</v>
      </c>
      <c r="L23" s="56">
        <v>624</v>
      </c>
      <c r="M23" s="34">
        <f t="shared" si="0"/>
        <v>-0.392248770151176</v>
      </c>
      <c r="N23" s="35">
        <v>40065.9</v>
      </c>
      <c r="O23" s="35">
        <v>24350.1</v>
      </c>
      <c r="P23" s="35">
        <v>898</v>
      </c>
      <c r="Q23" s="50">
        <v>324565.56000000006</v>
      </c>
      <c r="R23" s="35">
        <f t="shared" si="1"/>
        <v>348915.66000000003</v>
      </c>
      <c r="S23" s="48">
        <v>12260</v>
      </c>
      <c r="T23" s="37">
        <f t="shared" si="2"/>
        <v>13158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77</v>
      </c>
      <c r="G24" s="31" t="s">
        <v>38</v>
      </c>
      <c r="H24" s="31" t="s">
        <v>42</v>
      </c>
      <c r="I24" s="33">
        <v>2</v>
      </c>
      <c r="J24" s="33">
        <v>1</v>
      </c>
      <c r="K24" s="56">
        <v>15175</v>
      </c>
      <c r="L24" s="56">
        <v>536</v>
      </c>
      <c r="M24" s="34">
        <f t="shared" si="0"/>
        <v>0.282596495603916</v>
      </c>
      <c r="N24" s="35">
        <v>16037</v>
      </c>
      <c r="O24" s="35">
        <v>20569</v>
      </c>
      <c r="P24" s="35">
        <v>810</v>
      </c>
      <c r="Q24" s="50">
        <v>16037</v>
      </c>
      <c r="R24" s="35">
        <f t="shared" si="1"/>
        <v>36606</v>
      </c>
      <c r="S24" s="48">
        <v>745</v>
      </c>
      <c r="T24" s="37">
        <f t="shared" si="2"/>
        <v>1555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47" t="s">
        <v>49</v>
      </c>
      <c r="G25" s="31" t="s">
        <v>36</v>
      </c>
      <c r="H25" s="31" t="s">
        <v>37</v>
      </c>
      <c r="I25" s="33">
        <v>10</v>
      </c>
      <c r="J25" s="33">
        <v>9</v>
      </c>
      <c r="K25" s="56">
        <v>17343</v>
      </c>
      <c r="L25" s="56">
        <v>744</v>
      </c>
      <c r="M25" s="34">
        <f t="shared" si="0"/>
        <v>-0.5428568230659025</v>
      </c>
      <c r="N25" s="35">
        <v>44672</v>
      </c>
      <c r="O25" s="35">
        <v>20421.5</v>
      </c>
      <c r="P25" s="35">
        <v>903</v>
      </c>
      <c r="Q25" s="50">
        <v>2998380.62</v>
      </c>
      <c r="R25" s="35">
        <f t="shared" si="1"/>
        <v>3018802.12</v>
      </c>
      <c r="S25" s="48">
        <v>115592</v>
      </c>
      <c r="T25" s="37">
        <f t="shared" si="2"/>
        <v>116495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56</v>
      </c>
      <c r="G26" s="31" t="s">
        <v>36</v>
      </c>
      <c r="H26" s="31" t="s">
        <v>37</v>
      </c>
      <c r="I26" s="33">
        <v>6</v>
      </c>
      <c r="J26" s="33">
        <v>10</v>
      </c>
      <c r="K26" s="56">
        <v>13229</v>
      </c>
      <c r="L26" s="56">
        <v>527</v>
      </c>
      <c r="M26" s="34">
        <f t="shared" si="0"/>
        <v>-0.5650175658116368</v>
      </c>
      <c r="N26" s="35">
        <v>41558</v>
      </c>
      <c r="O26" s="35">
        <v>18077</v>
      </c>
      <c r="P26" s="35">
        <v>787</v>
      </c>
      <c r="Q26" s="50">
        <v>412202.5</v>
      </c>
      <c r="R26" s="35">
        <f t="shared" si="1"/>
        <v>430279.5</v>
      </c>
      <c r="S26" s="48">
        <v>16864</v>
      </c>
      <c r="T26" s="37">
        <f t="shared" si="2"/>
        <v>17651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76</v>
      </c>
      <c r="G27" s="31" t="s">
        <v>38</v>
      </c>
      <c r="H27" s="31" t="s">
        <v>39</v>
      </c>
      <c r="I27" s="33">
        <v>2</v>
      </c>
      <c r="J27" s="33">
        <v>2</v>
      </c>
      <c r="K27" s="56">
        <v>8438</v>
      </c>
      <c r="L27" s="56">
        <v>327</v>
      </c>
      <c r="M27" s="34">
        <f t="shared" si="0"/>
        <v>-0.57523753714788</v>
      </c>
      <c r="N27" s="35">
        <v>23891</v>
      </c>
      <c r="O27" s="35">
        <v>10148</v>
      </c>
      <c r="P27" s="35">
        <v>415</v>
      </c>
      <c r="Q27" s="50">
        <v>23891</v>
      </c>
      <c r="R27" s="35">
        <f t="shared" si="1"/>
        <v>34039</v>
      </c>
      <c r="S27" s="48">
        <v>923</v>
      </c>
      <c r="T27" s="37">
        <f t="shared" si="2"/>
        <v>1338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47" t="s">
        <v>48</v>
      </c>
      <c r="G28" s="31" t="s">
        <v>38</v>
      </c>
      <c r="H28" s="31" t="s">
        <v>37</v>
      </c>
      <c r="I28" s="33">
        <v>12</v>
      </c>
      <c r="J28" s="55">
        <v>8</v>
      </c>
      <c r="K28" s="56">
        <v>6761</v>
      </c>
      <c r="L28" s="56">
        <v>430</v>
      </c>
      <c r="M28" s="34">
        <f t="shared" si="0"/>
        <v>-0.4774186147454579</v>
      </c>
      <c r="N28" s="35">
        <v>16127</v>
      </c>
      <c r="O28" s="35">
        <v>8427.67</v>
      </c>
      <c r="P28" s="35">
        <v>541</v>
      </c>
      <c r="Q28" s="50">
        <v>718428.7999999999</v>
      </c>
      <c r="R28" s="35">
        <f t="shared" si="1"/>
        <v>726856.47</v>
      </c>
      <c r="S28" s="48">
        <v>31272</v>
      </c>
      <c r="T28" s="37">
        <f t="shared" si="2"/>
        <v>31813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83</v>
      </c>
      <c r="G29" s="31" t="s">
        <v>44</v>
      </c>
      <c r="H29" s="31" t="s">
        <v>39</v>
      </c>
      <c r="I29" s="33">
        <v>1</v>
      </c>
      <c r="J29" s="33">
        <v>2</v>
      </c>
      <c r="K29" s="56">
        <v>4772</v>
      </c>
      <c r="L29" s="56">
        <v>155</v>
      </c>
      <c r="M29" s="34" t="e">
        <f t="shared" si="0"/>
        <v>#DIV/0!</v>
      </c>
      <c r="N29" s="35"/>
      <c r="O29" s="35">
        <v>6736.5</v>
      </c>
      <c r="P29" s="35">
        <v>260</v>
      </c>
      <c r="Q29" s="50"/>
      <c r="R29" s="35">
        <f t="shared" si="1"/>
        <v>6736.5</v>
      </c>
      <c r="S29" s="48"/>
      <c r="T29" s="37">
        <f t="shared" si="2"/>
        <v>260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64</v>
      </c>
      <c r="G30" s="31" t="s">
        <v>44</v>
      </c>
      <c r="H30" s="31" t="s">
        <v>39</v>
      </c>
      <c r="I30" s="33">
        <v>4</v>
      </c>
      <c r="J30" s="33">
        <v>2</v>
      </c>
      <c r="K30" s="56">
        <v>3552</v>
      </c>
      <c r="L30" s="56">
        <v>123</v>
      </c>
      <c r="M30" s="34">
        <f t="shared" si="0"/>
        <v>0.03943396226415086</v>
      </c>
      <c r="N30" s="35">
        <v>5300</v>
      </c>
      <c r="O30" s="35">
        <v>5509</v>
      </c>
      <c r="P30" s="35">
        <v>241</v>
      </c>
      <c r="Q30" s="50">
        <v>28455.5</v>
      </c>
      <c r="R30" s="35">
        <f t="shared" si="1"/>
        <v>33964.5</v>
      </c>
      <c r="S30" s="48">
        <v>1229</v>
      </c>
      <c r="T30" s="37">
        <f t="shared" si="2"/>
        <v>1470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54</v>
      </c>
      <c r="G31" s="31" t="s">
        <v>44</v>
      </c>
      <c r="H31" s="31" t="s">
        <v>34</v>
      </c>
      <c r="I31" s="33">
        <v>7</v>
      </c>
      <c r="J31" s="33">
        <v>3</v>
      </c>
      <c r="K31" s="56">
        <v>3206</v>
      </c>
      <c r="L31" s="56">
        <v>115</v>
      </c>
      <c r="M31" s="34">
        <f t="shared" si="0"/>
        <v>-0.3918070225520982</v>
      </c>
      <c r="N31" s="35">
        <v>7006</v>
      </c>
      <c r="O31" s="35">
        <v>4261</v>
      </c>
      <c r="P31" s="35">
        <v>167</v>
      </c>
      <c r="Q31" s="50">
        <v>64289</v>
      </c>
      <c r="R31" s="35">
        <f t="shared" si="1"/>
        <v>68550</v>
      </c>
      <c r="S31" s="48">
        <v>2485</v>
      </c>
      <c r="T31" s="37">
        <f t="shared" si="2"/>
        <v>2652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19</v>
      </c>
      <c r="F32" s="31" t="s">
        <v>60</v>
      </c>
      <c r="G32" s="31" t="s">
        <v>38</v>
      </c>
      <c r="H32" s="31" t="s">
        <v>43</v>
      </c>
      <c r="I32" s="33">
        <v>5</v>
      </c>
      <c r="J32" s="33">
        <v>1</v>
      </c>
      <c r="K32" s="56">
        <v>1518</v>
      </c>
      <c r="L32" s="56">
        <v>46</v>
      </c>
      <c r="M32" s="34">
        <f t="shared" si="0"/>
        <v>-0.8398903069296488</v>
      </c>
      <c r="N32" s="35">
        <v>9481</v>
      </c>
      <c r="O32" s="35">
        <v>1518</v>
      </c>
      <c r="P32" s="35">
        <v>46</v>
      </c>
      <c r="Q32" s="50">
        <v>80008</v>
      </c>
      <c r="R32" s="35">
        <f t="shared" si="1"/>
        <v>81526</v>
      </c>
      <c r="S32" s="48">
        <v>3039</v>
      </c>
      <c r="T32" s="37">
        <f t="shared" si="2"/>
        <v>3085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1161871</v>
      </c>
      <c r="L33" s="43">
        <f>SUM(L10:L32)</f>
        <v>40432</v>
      </c>
      <c r="M33" s="44">
        <f t="shared" si="0"/>
        <v>-0.18271396556950803</v>
      </c>
      <c r="N33" s="43">
        <f>SUM(N10:N32)</f>
        <v>1792073.14</v>
      </c>
      <c r="O33" s="43">
        <f aca="true" t="shared" si="3" ref="O33:T33">SUM(O10:O32)</f>
        <v>1464636.3499999999</v>
      </c>
      <c r="P33" s="43">
        <f t="shared" si="3"/>
        <v>56269</v>
      </c>
      <c r="Q33" s="43">
        <f t="shared" si="3"/>
        <v>12732607.920000002</v>
      </c>
      <c r="R33" s="43">
        <f t="shared" si="3"/>
        <v>14197244.270000001</v>
      </c>
      <c r="S33" s="43">
        <f t="shared" si="3"/>
        <v>481934</v>
      </c>
      <c r="T33" s="43">
        <f t="shared" si="3"/>
        <v>538203</v>
      </c>
      <c r="U33" s="45"/>
      <c r="V33" s="46">
        <f>SUM(V10:V19)</f>
        <v>0</v>
      </c>
    </row>
    <row r="36" spans="15:16" ht="12.75">
      <c r="O36" s="54"/>
      <c r="P36" s="53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2">
      <selection activeCell="H35" sqref="H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</v>
      </c>
      <c r="N4" s="22" t="s">
        <v>7</v>
      </c>
      <c r="Q4" s="22"/>
      <c r="R4" s="1" t="s">
        <v>8</v>
      </c>
      <c r="S4" s="1"/>
      <c r="T4" s="23">
        <v>40563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74</v>
      </c>
      <c r="G10" s="31" t="s">
        <v>41</v>
      </c>
      <c r="H10" s="31" t="s">
        <v>34</v>
      </c>
      <c r="I10" s="33">
        <v>1</v>
      </c>
      <c r="J10" s="33">
        <v>9</v>
      </c>
      <c r="K10" s="56">
        <v>338928</v>
      </c>
      <c r="L10" s="56">
        <v>11545</v>
      </c>
      <c r="M10" s="34" t="e">
        <f aca="true" t="shared" si="0" ref="M10:M31">O10/N10-100%</f>
        <v>#DIV/0!</v>
      </c>
      <c r="N10" s="35"/>
      <c r="O10" s="35">
        <v>415262</v>
      </c>
      <c r="P10" s="35">
        <v>15512</v>
      </c>
      <c r="Q10" s="50"/>
      <c r="R10" s="35">
        <f aca="true" t="shared" si="1" ref="R10:R30">O10+Q10</f>
        <v>415262</v>
      </c>
      <c r="S10" s="48"/>
      <c r="T10" s="37">
        <f aca="true" t="shared" si="2" ref="T10:T30">S10+P10</f>
        <v>15512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75</v>
      </c>
      <c r="G11" s="31" t="s">
        <v>40</v>
      </c>
      <c r="H11" s="31" t="s">
        <v>34</v>
      </c>
      <c r="I11" s="33">
        <v>1</v>
      </c>
      <c r="J11" s="33">
        <v>13</v>
      </c>
      <c r="K11" s="56">
        <v>233729</v>
      </c>
      <c r="L11" s="56">
        <v>8831</v>
      </c>
      <c r="M11" s="34" t="e">
        <f t="shared" si="0"/>
        <v>#DIV/0!</v>
      </c>
      <c r="N11" s="35"/>
      <c r="O11" s="35">
        <v>273856</v>
      </c>
      <c r="P11" s="35">
        <v>10823</v>
      </c>
      <c r="Q11" s="50"/>
      <c r="R11" s="35">
        <f t="shared" si="1"/>
        <v>273856</v>
      </c>
      <c r="S11" s="48"/>
      <c r="T11" s="37">
        <f t="shared" si="2"/>
        <v>10823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2</v>
      </c>
      <c r="J12" s="33">
        <v>6</v>
      </c>
      <c r="K12" s="56">
        <v>143019</v>
      </c>
      <c r="L12" s="56">
        <v>4897</v>
      </c>
      <c r="M12" s="34">
        <f t="shared" si="0"/>
        <v>-0.3874184161413602</v>
      </c>
      <c r="N12" s="35">
        <v>306684.44</v>
      </c>
      <c r="O12" s="35">
        <v>187869.24</v>
      </c>
      <c r="P12" s="35">
        <v>7244</v>
      </c>
      <c r="Q12" s="50">
        <v>306684.44</v>
      </c>
      <c r="R12" s="35">
        <f t="shared" si="1"/>
        <v>494553.68</v>
      </c>
      <c r="S12" s="48">
        <v>11768</v>
      </c>
      <c r="T12" s="37">
        <f t="shared" si="2"/>
        <v>19012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58</v>
      </c>
      <c r="G13" s="31" t="s">
        <v>45</v>
      </c>
      <c r="H13" s="31" t="s">
        <v>37</v>
      </c>
      <c r="I13" s="33">
        <v>4</v>
      </c>
      <c r="J13" s="33">
        <v>13</v>
      </c>
      <c r="K13" s="56">
        <v>130464</v>
      </c>
      <c r="L13" s="56">
        <v>4665</v>
      </c>
      <c r="M13" s="34">
        <f t="shared" si="0"/>
        <v>-0.5462393113235523</v>
      </c>
      <c r="N13" s="35">
        <v>361300.58</v>
      </c>
      <c r="O13" s="35">
        <v>163944</v>
      </c>
      <c r="P13" s="35">
        <v>6492</v>
      </c>
      <c r="Q13" s="50">
        <v>1281483.4000000001</v>
      </c>
      <c r="R13" s="35">
        <f t="shared" si="1"/>
        <v>1445427.4000000001</v>
      </c>
      <c r="S13" s="48">
        <v>52419</v>
      </c>
      <c r="T13" s="37">
        <f t="shared" si="2"/>
        <v>58911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47" t="s">
        <v>59</v>
      </c>
      <c r="G14" s="31" t="s">
        <v>38</v>
      </c>
      <c r="H14" s="31" t="s">
        <v>37</v>
      </c>
      <c r="I14" s="33">
        <v>4</v>
      </c>
      <c r="J14" s="33">
        <v>12</v>
      </c>
      <c r="K14" s="56">
        <v>110155</v>
      </c>
      <c r="L14" s="56">
        <v>3253</v>
      </c>
      <c r="M14" s="34">
        <f t="shared" si="0"/>
        <v>-0.5980205741785897</v>
      </c>
      <c r="N14" s="35">
        <v>330803</v>
      </c>
      <c r="O14" s="35">
        <v>132976</v>
      </c>
      <c r="P14" s="35">
        <v>4118</v>
      </c>
      <c r="Q14" s="50">
        <v>965839.8</v>
      </c>
      <c r="R14" s="35">
        <f t="shared" si="1"/>
        <v>1098815.8</v>
      </c>
      <c r="S14" s="48">
        <v>31695</v>
      </c>
      <c r="T14" s="37">
        <f t="shared" si="2"/>
        <v>35813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71</v>
      </c>
      <c r="G15" s="31" t="s">
        <v>45</v>
      </c>
      <c r="H15" s="31" t="s">
        <v>37</v>
      </c>
      <c r="I15" s="33">
        <v>2</v>
      </c>
      <c r="J15" s="33">
        <v>5</v>
      </c>
      <c r="K15" s="56">
        <v>79750</v>
      </c>
      <c r="L15" s="56">
        <v>2637</v>
      </c>
      <c r="M15" s="34">
        <f t="shared" si="0"/>
        <v>-0.3389977113624125</v>
      </c>
      <c r="N15" s="35">
        <v>148560</v>
      </c>
      <c r="O15" s="35">
        <v>98198.5</v>
      </c>
      <c r="P15" s="35">
        <v>3607</v>
      </c>
      <c r="Q15" s="50">
        <v>148560</v>
      </c>
      <c r="R15" s="35">
        <f t="shared" si="1"/>
        <v>246758.5</v>
      </c>
      <c r="S15" s="48">
        <v>5477</v>
      </c>
      <c r="T15" s="37">
        <f t="shared" si="2"/>
        <v>9084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66</v>
      </c>
      <c r="G16" s="31" t="s">
        <v>38</v>
      </c>
      <c r="H16" s="31" t="s">
        <v>39</v>
      </c>
      <c r="I16" s="33">
        <v>3</v>
      </c>
      <c r="J16" s="33">
        <v>4</v>
      </c>
      <c r="K16" s="56">
        <v>68210</v>
      </c>
      <c r="L16" s="56">
        <v>2129</v>
      </c>
      <c r="M16" s="34">
        <f t="shared" si="0"/>
        <v>-0.4588240871608428</v>
      </c>
      <c r="N16" s="35">
        <v>168745.5</v>
      </c>
      <c r="O16" s="35">
        <v>91321</v>
      </c>
      <c r="P16" s="35">
        <v>3344</v>
      </c>
      <c r="Q16" s="50">
        <v>309538.5</v>
      </c>
      <c r="R16" s="35">
        <f t="shared" si="1"/>
        <v>400859.5</v>
      </c>
      <c r="S16" s="48">
        <v>11548</v>
      </c>
      <c r="T16" s="37">
        <f t="shared" si="2"/>
        <v>14892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52</v>
      </c>
      <c r="G17" s="31" t="s">
        <v>36</v>
      </c>
      <c r="H17" s="31" t="s">
        <v>37</v>
      </c>
      <c r="I17" s="51">
        <v>7</v>
      </c>
      <c r="J17" s="33">
        <v>6</v>
      </c>
      <c r="K17" s="57">
        <v>53528</v>
      </c>
      <c r="L17" s="56">
        <v>1735</v>
      </c>
      <c r="M17" s="34">
        <f t="shared" si="0"/>
        <v>-0.38337886148236555</v>
      </c>
      <c r="N17" s="35">
        <v>117019.18</v>
      </c>
      <c r="O17" s="35">
        <v>72156.5</v>
      </c>
      <c r="P17" s="35">
        <v>2759</v>
      </c>
      <c r="Q17" s="50">
        <v>1156829.72</v>
      </c>
      <c r="R17" s="35">
        <f t="shared" si="1"/>
        <v>1228986.22</v>
      </c>
      <c r="S17" s="48">
        <v>45471</v>
      </c>
      <c r="T17" s="37">
        <f t="shared" si="2"/>
        <v>48230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47" t="s">
        <v>53</v>
      </c>
      <c r="G18" s="31" t="s">
        <v>33</v>
      </c>
      <c r="H18" s="31" t="s">
        <v>34</v>
      </c>
      <c r="I18" s="51">
        <v>6</v>
      </c>
      <c r="J18" s="33">
        <v>14</v>
      </c>
      <c r="K18" s="57">
        <v>44470</v>
      </c>
      <c r="L18" s="56">
        <v>1449</v>
      </c>
      <c r="M18" s="34">
        <f t="shared" si="0"/>
        <v>-0.4247277255514387</v>
      </c>
      <c r="N18" s="35">
        <v>97971</v>
      </c>
      <c r="O18" s="35">
        <v>56360</v>
      </c>
      <c r="P18" s="35">
        <v>2020</v>
      </c>
      <c r="Q18" s="50">
        <v>1037118</v>
      </c>
      <c r="R18" s="35">
        <f t="shared" si="1"/>
        <v>1093478</v>
      </c>
      <c r="S18" s="48">
        <v>34083</v>
      </c>
      <c r="T18" s="37">
        <f t="shared" si="2"/>
        <v>36103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78</v>
      </c>
      <c r="G19" s="31" t="s">
        <v>40</v>
      </c>
      <c r="H19" s="31" t="s">
        <v>34</v>
      </c>
      <c r="I19" s="33">
        <v>3</v>
      </c>
      <c r="J19" s="33">
        <v>13</v>
      </c>
      <c r="K19" s="56">
        <v>38999</v>
      </c>
      <c r="L19" s="56">
        <v>1302</v>
      </c>
      <c r="M19" s="34">
        <f t="shared" si="0"/>
        <v>-0.4982725169376342</v>
      </c>
      <c r="N19" s="35">
        <v>96383</v>
      </c>
      <c r="O19" s="35">
        <v>48358</v>
      </c>
      <c r="P19" s="35">
        <v>1797</v>
      </c>
      <c r="Q19" s="50">
        <v>329958</v>
      </c>
      <c r="R19" s="35">
        <f t="shared" si="1"/>
        <v>378316</v>
      </c>
      <c r="S19" s="48">
        <v>12759</v>
      </c>
      <c r="T19" s="37">
        <f t="shared" si="2"/>
        <v>14556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55</v>
      </c>
      <c r="G20" s="31" t="s">
        <v>45</v>
      </c>
      <c r="H20" s="31" t="s">
        <v>37</v>
      </c>
      <c r="I20" s="33">
        <v>5</v>
      </c>
      <c r="J20" s="55">
        <v>8</v>
      </c>
      <c r="K20" s="56">
        <v>41655</v>
      </c>
      <c r="L20" s="56">
        <v>1363</v>
      </c>
      <c r="M20" s="34">
        <f t="shared" si="0"/>
        <v>-0.4538678000986922</v>
      </c>
      <c r="N20" s="35">
        <v>87220.64</v>
      </c>
      <c r="O20" s="35">
        <v>47634</v>
      </c>
      <c r="P20" s="35">
        <v>1637</v>
      </c>
      <c r="Q20" s="50">
        <v>942402.84</v>
      </c>
      <c r="R20" s="35">
        <f t="shared" si="1"/>
        <v>990036.84</v>
      </c>
      <c r="S20" s="48">
        <v>32952</v>
      </c>
      <c r="T20" s="37">
        <f t="shared" si="2"/>
        <v>34589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47" t="s">
        <v>49</v>
      </c>
      <c r="G21" s="31" t="s">
        <v>36</v>
      </c>
      <c r="H21" s="31" t="s">
        <v>37</v>
      </c>
      <c r="I21" s="33">
        <v>9</v>
      </c>
      <c r="J21" s="33">
        <v>10</v>
      </c>
      <c r="K21" s="56">
        <v>35533</v>
      </c>
      <c r="L21" s="56">
        <v>1607</v>
      </c>
      <c r="M21" s="34">
        <f t="shared" si="0"/>
        <v>-0.44581114258031773</v>
      </c>
      <c r="N21" s="35">
        <v>80607.9</v>
      </c>
      <c r="O21" s="35">
        <v>44672</v>
      </c>
      <c r="P21" s="35">
        <v>2069</v>
      </c>
      <c r="Q21" s="50">
        <v>2953708.62</v>
      </c>
      <c r="R21" s="35">
        <f t="shared" si="1"/>
        <v>2998380.62</v>
      </c>
      <c r="S21" s="48">
        <v>113523</v>
      </c>
      <c r="T21" s="37">
        <f t="shared" si="2"/>
        <v>115592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56</v>
      </c>
      <c r="G22" s="31" t="s">
        <v>36</v>
      </c>
      <c r="H22" s="31" t="s">
        <v>37</v>
      </c>
      <c r="I22" s="33">
        <v>5</v>
      </c>
      <c r="J22" s="33">
        <v>5</v>
      </c>
      <c r="K22" s="56">
        <v>32816</v>
      </c>
      <c r="L22" s="56">
        <v>1180</v>
      </c>
      <c r="M22" s="34">
        <f t="shared" si="0"/>
        <v>-0.32447984395318596</v>
      </c>
      <c r="N22" s="35">
        <v>61520</v>
      </c>
      <c r="O22" s="35">
        <v>41558</v>
      </c>
      <c r="P22" s="35">
        <v>1646</v>
      </c>
      <c r="Q22" s="50">
        <v>370644.5</v>
      </c>
      <c r="R22" s="35">
        <f t="shared" si="1"/>
        <v>412202.5</v>
      </c>
      <c r="S22" s="48">
        <v>15218</v>
      </c>
      <c r="T22" s="37">
        <f t="shared" si="2"/>
        <v>16864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47" t="s">
        <v>57</v>
      </c>
      <c r="G23" s="31" t="s">
        <v>38</v>
      </c>
      <c r="H23" s="31" t="s">
        <v>37</v>
      </c>
      <c r="I23" s="33">
        <v>5</v>
      </c>
      <c r="J23" s="33">
        <v>2</v>
      </c>
      <c r="K23" s="56">
        <v>29276</v>
      </c>
      <c r="L23" s="56">
        <v>946</v>
      </c>
      <c r="M23" s="34">
        <f t="shared" si="0"/>
        <v>-0.4356689760548168</v>
      </c>
      <c r="N23" s="35">
        <v>70997.16</v>
      </c>
      <c r="O23" s="35">
        <v>40065.9</v>
      </c>
      <c r="P23" s="35">
        <v>1504</v>
      </c>
      <c r="Q23" s="50">
        <v>284499.66000000003</v>
      </c>
      <c r="R23" s="35">
        <f t="shared" si="1"/>
        <v>324565.56000000006</v>
      </c>
      <c r="S23" s="48">
        <v>10756</v>
      </c>
      <c r="T23" s="37">
        <f t="shared" si="2"/>
        <v>12260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 t="s">
        <v>35</v>
      </c>
      <c r="F24" s="31" t="s">
        <v>76</v>
      </c>
      <c r="G24" s="31" t="s">
        <v>38</v>
      </c>
      <c r="H24" s="31" t="s">
        <v>39</v>
      </c>
      <c r="I24" s="33">
        <v>1</v>
      </c>
      <c r="J24" s="33">
        <v>2</v>
      </c>
      <c r="K24" s="56">
        <v>19187</v>
      </c>
      <c r="L24" s="56">
        <v>660</v>
      </c>
      <c r="M24" s="34" t="e">
        <f t="shared" si="0"/>
        <v>#DIV/0!</v>
      </c>
      <c r="N24" s="35"/>
      <c r="O24" s="35">
        <v>23891</v>
      </c>
      <c r="P24" s="35">
        <v>923</v>
      </c>
      <c r="Q24" s="50"/>
      <c r="R24" s="35">
        <f t="shared" si="1"/>
        <v>23891</v>
      </c>
      <c r="S24" s="48"/>
      <c r="T24" s="37">
        <f t="shared" si="2"/>
        <v>923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47" t="s">
        <v>48</v>
      </c>
      <c r="G25" s="31" t="s">
        <v>38</v>
      </c>
      <c r="H25" s="31" t="s">
        <v>37</v>
      </c>
      <c r="I25" s="33">
        <v>11</v>
      </c>
      <c r="J25" s="55">
        <v>8</v>
      </c>
      <c r="K25" s="56">
        <v>14873</v>
      </c>
      <c r="L25" s="56">
        <v>649</v>
      </c>
      <c r="M25" s="34">
        <f t="shared" si="0"/>
        <v>-0.26406096698382275</v>
      </c>
      <c r="N25" s="35">
        <v>21913.5</v>
      </c>
      <c r="O25" s="35">
        <v>16127</v>
      </c>
      <c r="P25" s="35">
        <v>728</v>
      </c>
      <c r="Q25" s="50">
        <v>702301.7999999999</v>
      </c>
      <c r="R25" s="35">
        <f t="shared" si="1"/>
        <v>718428.7999999999</v>
      </c>
      <c r="S25" s="48">
        <v>30544</v>
      </c>
      <c r="T25" s="37">
        <f t="shared" si="2"/>
        <v>31272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77</v>
      </c>
      <c r="G26" s="31" t="s">
        <v>38</v>
      </c>
      <c r="H26" s="31" t="s">
        <v>42</v>
      </c>
      <c r="I26" s="33">
        <v>1</v>
      </c>
      <c r="J26" s="33">
        <v>1</v>
      </c>
      <c r="K26" s="56">
        <v>10230</v>
      </c>
      <c r="L26" s="56">
        <v>485</v>
      </c>
      <c r="M26" s="34" t="e">
        <f t="shared" si="0"/>
        <v>#DIV/0!</v>
      </c>
      <c r="N26" s="35"/>
      <c r="O26" s="35">
        <v>16037</v>
      </c>
      <c r="P26" s="35">
        <v>745</v>
      </c>
      <c r="Q26" s="50"/>
      <c r="R26" s="35">
        <f t="shared" si="1"/>
        <v>16037</v>
      </c>
      <c r="S26" s="48"/>
      <c r="T26" s="37">
        <f t="shared" si="2"/>
        <v>745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67</v>
      </c>
      <c r="G27" s="31" t="s">
        <v>38</v>
      </c>
      <c r="H27" s="31" t="s">
        <v>39</v>
      </c>
      <c r="I27" s="33">
        <v>3</v>
      </c>
      <c r="J27" s="33">
        <v>6</v>
      </c>
      <c r="K27" s="56">
        <v>8394</v>
      </c>
      <c r="L27" s="56">
        <v>264</v>
      </c>
      <c r="M27" s="34">
        <f t="shared" si="0"/>
        <v>-0.6557700745941202</v>
      </c>
      <c r="N27" s="35">
        <v>29627</v>
      </c>
      <c r="O27" s="35">
        <v>10198.5</v>
      </c>
      <c r="P27" s="35">
        <v>333</v>
      </c>
      <c r="Q27" s="50">
        <v>83885</v>
      </c>
      <c r="R27" s="35">
        <f t="shared" si="1"/>
        <v>94083.5</v>
      </c>
      <c r="S27" s="48">
        <v>2649</v>
      </c>
      <c r="T27" s="37">
        <f t="shared" si="2"/>
        <v>2982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18</v>
      </c>
      <c r="F28" s="31" t="s">
        <v>60</v>
      </c>
      <c r="G28" s="31" t="s">
        <v>38</v>
      </c>
      <c r="H28" s="31" t="s">
        <v>43</v>
      </c>
      <c r="I28" s="33">
        <v>4</v>
      </c>
      <c r="J28" s="33">
        <v>1</v>
      </c>
      <c r="K28" s="56">
        <v>6669</v>
      </c>
      <c r="L28" s="56">
        <v>216</v>
      </c>
      <c r="M28" s="34">
        <f t="shared" si="0"/>
        <v>2.565626175253855</v>
      </c>
      <c r="N28" s="35">
        <v>2659</v>
      </c>
      <c r="O28" s="35">
        <v>9481</v>
      </c>
      <c r="P28" s="35">
        <v>370</v>
      </c>
      <c r="Q28" s="50">
        <v>70527</v>
      </c>
      <c r="R28" s="35">
        <f t="shared" si="1"/>
        <v>80008</v>
      </c>
      <c r="S28" s="48">
        <v>2669</v>
      </c>
      <c r="T28" s="37">
        <f t="shared" si="2"/>
        <v>3039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54</v>
      </c>
      <c r="G29" s="31" t="s">
        <v>44</v>
      </c>
      <c r="H29" s="31" t="s">
        <v>34</v>
      </c>
      <c r="I29" s="33">
        <v>6</v>
      </c>
      <c r="J29" s="33">
        <v>2</v>
      </c>
      <c r="K29" s="56">
        <v>4815</v>
      </c>
      <c r="L29" s="56">
        <v>162</v>
      </c>
      <c r="M29" s="34">
        <f t="shared" si="0"/>
        <v>0.3561749903213318</v>
      </c>
      <c r="N29" s="35">
        <v>5166</v>
      </c>
      <c r="O29" s="35">
        <v>7006</v>
      </c>
      <c r="P29" s="35">
        <v>256</v>
      </c>
      <c r="Q29" s="50">
        <v>57283</v>
      </c>
      <c r="R29" s="35">
        <f t="shared" si="1"/>
        <v>64289</v>
      </c>
      <c r="S29" s="48">
        <v>2229</v>
      </c>
      <c r="T29" s="37">
        <f t="shared" si="2"/>
        <v>2485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15</v>
      </c>
      <c r="F30" s="31" t="s">
        <v>64</v>
      </c>
      <c r="G30" s="31" t="s">
        <v>44</v>
      </c>
      <c r="H30" s="31" t="s">
        <v>39</v>
      </c>
      <c r="I30" s="33">
        <v>3</v>
      </c>
      <c r="J30" s="33">
        <v>1</v>
      </c>
      <c r="K30" s="56">
        <v>3340</v>
      </c>
      <c r="L30" s="56">
        <v>126</v>
      </c>
      <c r="M30" s="34">
        <f t="shared" si="0"/>
        <v>-0.5748606264789636</v>
      </c>
      <c r="N30" s="35">
        <v>12466.5</v>
      </c>
      <c r="O30" s="35">
        <v>5300</v>
      </c>
      <c r="P30" s="35">
        <v>259</v>
      </c>
      <c r="Q30" s="50">
        <v>23155.5</v>
      </c>
      <c r="R30" s="35">
        <f t="shared" si="1"/>
        <v>28455.5</v>
      </c>
      <c r="S30" s="48">
        <v>970</v>
      </c>
      <c r="T30" s="37">
        <f t="shared" si="2"/>
        <v>1229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1448040</v>
      </c>
      <c r="L31" s="43">
        <f>SUM(L10:L30)</f>
        <v>50101</v>
      </c>
      <c r="M31" s="44">
        <f t="shared" si="0"/>
        <v>-0.09870392955867546</v>
      </c>
      <c r="N31" s="43">
        <f>SUM(N10:N30)</f>
        <v>1999644.3999999997</v>
      </c>
      <c r="O31" s="43">
        <f aca="true" t="shared" si="3" ref="O31:T31">SUM(O10:O30)</f>
        <v>1802271.64</v>
      </c>
      <c r="P31" s="43">
        <f t="shared" si="3"/>
        <v>68186</v>
      </c>
      <c r="Q31" s="43">
        <f t="shared" si="3"/>
        <v>11024419.780000001</v>
      </c>
      <c r="R31" s="43">
        <f t="shared" si="3"/>
        <v>12826691.42</v>
      </c>
      <c r="S31" s="43">
        <f t="shared" si="3"/>
        <v>416730</v>
      </c>
      <c r="T31" s="43">
        <f t="shared" si="3"/>
        <v>484916</v>
      </c>
      <c r="U31" s="45"/>
      <c r="V31" s="46">
        <f>SUM(V10:V19)</f>
        <v>0</v>
      </c>
    </row>
    <row r="34" spans="15:16" ht="12.75">
      <c r="O34" s="54"/>
      <c r="P34" s="53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2">
      <selection activeCell="F17" sqref="F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</v>
      </c>
      <c r="N4" s="22" t="s">
        <v>7</v>
      </c>
      <c r="Q4" s="22"/>
      <c r="R4" s="1" t="s">
        <v>8</v>
      </c>
      <c r="S4" s="1"/>
      <c r="T4" s="23">
        <v>40556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3</v>
      </c>
      <c r="J10" s="33">
        <v>13</v>
      </c>
      <c r="K10" s="56">
        <v>292939</v>
      </c>
      <c r="L10" s="56">
        <v>10129</v>
      </c>
      <c r="M10" s="34">
        <f aca="true" t="shared" si="0" ref="M10:M28">O10/N10-100%</f>
        <v>-0.16655960138868064</v>
      </c>
      <c r="N10" s="35">
        <v>433505</v>
      </c>
      <c r="O10" s="35">
        <v>361300.58</v>
      </c>
      <c r="P10" s="35">
        <v>13860</v>
      </c>
      <c r="Q10" s="50">
        <v>920182.8200000001</v>
      </c>
      <c r="R10" s="35">
        <f aca="true" t="shared" si="1" ref="R10:R27">O10+Q10</f>
        <v>1281483.4000000001</v>
      </c>
      <c r="S10" s="48">
        <v>38559</v>
      </c>
      <c r="T10" s="37">
        <f aca="true" t="shared" si="2" ref="T10:T27">S10+P10</f>
        <v>52419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3</v>
      </c>
      <c r="J11" s="33">
        <v>13</v>
      </c>
      <c r="K11" s="56">
        <v>298751</v>
      </c>
      <c r="L11" s="56">
        <v>8828</v>
      </c>
      <c r="M11" s="34">
        <f t="shared" si="0"/>
        <v>-0.0005921468040689382</v>
      </c>
      <c r="N11" s="35">
        <v>330999</v>
      </c>
      <c r="O11" s="35">
        <v>330803</v>
      </c>
      <c r="P11" s="35">
        <v>10156</v>
      </c>
      <c r="Q11" s="50">
        <v>635036.8</v>
      </c>
      <c r="R11" s="35">
        <f t="shared" si="1"/>
        <v>965839.8</v>
      </c>
      <c r="S11" s="48">
        <v>21539</v>
      </c>
      <c r="T11" s="37">
        <f t="shared" si="2"/>
        <v>31695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70</v>
      </c>
      <c r="G12" s="31" t="s">
        <v>38</v>
      </c>
      <c r="H12" s="31" t="s">
        <v>39</v>
      </c>
      <c r="I12" s="33">
        <v>1</v>
      </c>
      <c r="J12" s="33">
        <v>6</v>
      </c>
      <c r="K12" s="56">
        <v>237954</v>
      </c>
      <c r="L12" s="56">
        <v>8126</v>
      </c>
      <c r="M12" s="34" t="e">
        <f t="shared" si="0"/>
        <v>#DIV/0!</v>
      </c>
      <c r="N12" s="35"/>
      <c r="O12" s="35">
        <v>306684.44</v>
      </c>
      <c r="P12" s="35">
        <v>11768</v>
      </c>
      <c r="Q12" s="50"/>
      <c r="R12" s="35">
        <f t="shared" si="1"/>
        <v>306684.44</v>
      </c>
      <c r="S12" s="48"/>
      <c r="T12" s="37">
        <f t="shared" si="2"/>
        <v>11768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66</v>
      </c>
      <c r="G13" s="31" t="s">
        <v>38</v>
      </c>
      <c r="H13" s="31" t="s">
        <v>39</v>
      </c>
      <c r="I13" s="33">
        <v>2</v>
      </c>
      <c r="J13" s="33">
        <v>4</v>
      </c>
      <c r="K13" s="56">
        <v>127293</v>
      </c>
      <c r="L13" s="56">
        <v>3963</v>
      </c>
      <c r="M13" s="34">
        <f t="shared" si="0"/>
        <v>0.19853614881421655</v>
      </c>
      <c r="N13" s="35">
        <v>140793</v>
      </c>
      <c r="O13" s="35">
        <v>168745.5</v>
      </c>
      <c r="P13" s="35">
        <v>6039</v>
      </c>
      <c r="Q13" s="50">
        <v>140793</v>
      </c>
      <c r="R13" s="35">
        <f t="shared" si="1"/>
        <v>309538.5</v>
      </c>
      <c r="S13" s="48">
        <v>5509</v>
      </c>
      <c r="T13" s="37">
        <f t="shared" si="2"/>
        <v>11548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71</v>
      </c>
      <c r="G14" s="31" t="s">
        <v>45</v>
      </c>
      <c r="H14" s="31" t="s">
        <v>37</v>
      </c>
      <c r="I14" s="33">
        <v>1</v>
      </c>
      <c r="J14" s="33">
        <v>5</v>
      </c>
      <c r="K14" s="56">
        <v>119682</v>
      </c>
      <c r="L14" s="56">
        <v>3898</v>
      </c>
      <c r="M14" s="34" t="e">
        <f t="shared" si="0"/>
        <v>#DIV/0!</v>
      </c>
      <c r="N14" s="35"/>
      <c r="O14" s="35">
        <v>148560</v>
      </c>
      <c r="P14" s="35">
        <v>5477</v>
      </c>
      <c r="Q14" s="50"/>
      <c r="R14" s="35">
        <f t="shared" si="1"/>
        <v>148560</v>
      </c>
      <c r="S14" s="48"/>
      <c r="T14" s="37">
        <f t="shared" si="2"/>
        <v>5477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7</v>
      </c>
      <c r="F15" s="31" t="s">
        <v>52</v>
      </c>
      <c r="G15" s="31" t="s">
        <v>36</v>
      </c>
      <c r="H15" s="31" t="s">
        <v>37</v>
      </c>
      <c r="I15" s="33">
        <v>6</v>
      </c>
      <c r="J15" s="33">
        <v>8</v>
      </c>
      <c r="K15" s="56">
        <v>89169</v>
      </c>
      <c r="L15" s="56">
        <v>2987</v>
      </c>
      <c r="M15" s="34">
        <f t="shared" si="0"/>
        <v>-0.01798241049999172</v>
      </c>
      <c r="N15" s="35">
        <v>119162</v>
      </c>
      <c r="O15" s="35">
        <v>117019.18</v>
      </c>
      <c r="P15" s="35">
        <v>4552</v>
      </c>
      <c r="Q15" s="50">
        <v>1039810.5399999999</v>
      </c>
      <c r="R15" s="35">
        <f t="shared" si="1"/>
        <v>1156829.72</v>
      </c>
      <c r="S15" s="48">
        <v>40919</v>
      </c>
      <c r="T15" s="37">
        <f t="shared" si="2"/>
        <v>45471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47" t="s">
        <v>53</v>
      </c>
      <c r="G16" s="31" t="s">
        <v>33</v>
      </c>
      <c r="H16" s="31" t="s">
        <v>34</v>
      </c>
      <c r="I16" s="33">
        <v>5</v>
      </c>
      <c r="J16" s="33">
        <v>16</v>
      </c>
      <c r="K16" s="56">
        <v>80029</v>
      </c>
      <c r="L16" s="56">
        <v>2355</v>
      </c>
      <c r="M16" s="34">
        <f t="shared" si="0"/>
        <v>-0.2574129096807446</v>
      </c>
      <c r="N16" s="35">
        <v>131932</v>
      </c>
      <c r="O16" s="35">
        <v>97971</v>
      </c>
      <c r="P16" s="35">
        <v>3096</v>
      </c>
      <c r="Q16" s="50">
        <v>939147</v>
      </c>
      <c r="R16" s="35">
        <f t="shared" si="1"/>
        <v>1037118</v>
      </c>
      <c r="S16" s="48">
        <v>30987</v>
      </c>
      <c r="T16" s="37">
        <f t="shared" si="2"/>
        <v>34083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3</v>
      </c>
      <c r="F17" s="31" t="s">
        <v>65</v>
      </c>
      <c r="G17" s="31" t="s">
        <v>40</v>
      </c>
      <c r="H17" s="31" t="s">
        <v>34</v>
      </c>
      <c r="I17" s="51">
        <v>2</v>
      </c>
      <c r="J17" s="33">
        <v>13</v>
      </c>
      <c r="K17" s="57">
        <v>80159</v>
      </c>
      <c r="L17" s="56">
        <v>2677</v>
      </c>
      <c r="M17" s="34">
        <f t="shared" si="0"/>
        <v>-0.5873573798565771</v>
      </c>
      <c r="N17" s="35">
        <v>233575</v>
      </c>
      <c r="O17" s="35">
        <v>96383</v>
      </c>
      <c r="P17" s="35">
        <v>3569</v>
      </c>
      <c r="Q17" s="50">
        <v>233575</v>
      </c>
      <c r="R17" s="35">
        <f t="shared" si="1"/>
        <v>329958</v>
      </c>
      <c r="S17" s="48">
        <v>9190</v>
      </c>
      <c r="T17" s="37">
        <f t="shared" si="2"/>
        <v>12759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55</v>
      </c>
      <c r="G18" s="31" t="s">
        <v>45</v>
      </c>
      <c r="H18" s="31" t="s">
        <v>37</v>
      </c>
      <c r="I18" s="51">
        <v>4</v>
      </c>
      <c r="J18" s="55">
        <v>9</v>
      </c>
      <c r="K18" s="57">
        <v>82934</v>
      </c>
      <c r="L18" s="56">
        <v>2791</v>
      </c>
      <c r="M18" s="34">
        <f t="shared" si="0"/>
        <v>-0.3132881932415835</v>
      </c>
      <c r="N18" s="35">
        <v>127012</v>
      </c>
      <c r="O18" s="35">
        <v>87220.64</v>
      </c>
      <c r="P18" s="35">
        <v>2974</v>
      </c>
      <c r="Q18" s="50">
        <v>855182.2</v>
      </c>
      <c r="R18" s="35">
        <f t="shared" si="1"/>
        <v>942402.84</v>
      </c>
      <c r="S18" s="48">
        <v>29978</v>
      </c>
      <c r="T18" s="37">
        <f t="shared" si="2"/>
        <v>32952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49</v>
      </c>
      <c r="G19" s="31" t="s">
        <v>36</v>
      </c>
      <c r="H19" s="31" t="s">
        <v>37</v>
      </c>
      <c r="I19" s="33">
        <v>8</v>
      </c>
      <c r="J19" s="33">
        <v>10</v>
      </c>
      <c r="K19" s="56">
        <v>73200</v>
      </c>
      <c r="L19" s="56">
        <v>2674</v>
      </c>
      <c r="M19" s="34">
        <f t="shared" si="0"/>
        <v>-0.05397561233232018</v>
      </c>
      <c r="N19" s="35">
        <v>85207</v>
      </c>
      <c r="O19" s="35">
        <v>80607.9</v>
      </c>
      <c r="P19" s="35">
        <v>3029</v>
      </c>
      <c r="Q19" s="50">
        <v>2873100.72</v>
      </c>
      <c r="R19" s="35">
        <f t="shared" si="1"/>
        <v>2953708.62</v>
      </c>
      <c r="S19" s="48">
        <v>110494</v>
      </c>
      <c r="T19" s="37">
        <f t="shared" si="2"/>
        <v>113523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47" t="s">
        <v>57</v>
      </c>
      <c r="G20" s="31" t="s">
        <v>38</v>
      </c>
      <c r="H20" s="31" t="s">
        <v>37</v>
      </c>
      <c r="I20" s="33">
        <v>4</v>
      </c>
      <c r="J20" s="33">
        <v>3</v>
      </c>
      <c r="K20" s="56">
        <v>53506</v>
      </c>
      <c r="L20" s="56">
        <v>1714</v>
      </c>
      <c r="M20" s="34">
        <f t="shared" si="0"/>
        <v>0.06615148966842876</v>
      </c>
      <c r="N20" s="35">
        <v>66592</v>
      </c>
      <c r="O20" s="35">
        <v>70997.16</v>
      </c>
      <c r="P20" s="35">
        <v>2603</v>
      </c>
      <c r="Q20" s="50">
        <v>213502.5</v>
      </c>
      <c r="R20" s="35">
        <f t="shared" si="1"/>
        <v>284499.66000000003</v>
      </c>
      <c r="S20" s="48">
        <v>8153</v>
      </c>
      <c r="T20" s="37">
        <f t="shared" si="2"/>
        <v>10756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56</v>
      </c>
      <c r="G21" s="31" t="s">
        <v>36</v>
      </c>
      <c r="H21" s="31" t="s">
        <v>37</v>
      </c>
      <c r="I21" s="33">
        <v>4</v>
      </c>
      <c r="J21" s="33">
        <v>5</v>
      </c>
      <c r="K21" s="56">
        <v>46654</v>
      </c>
      <c r="L21" s="56">
        <v>1601</v>
      </c>
      <c r="M21" s="34">
        <f t="shared" si="0"/>
        <v>-0.2088579107778964</v>
      </c>
      <c r="N21" s="35">
        <v>77761</v>
      </c>
      <c r="O21" s="35">
        <v>61520</v>
      </c>
      <c r="P21" s="35">
        <v>2377</v>
      </c>
      <c r="Q21" s="50">
        <v>309124.5</v>
      </c>
      <c r="R21" s="35">
        <f t="shared" si="1"/>
        <v>370644.5</v>
      </c>
      <c r="S21" s="48">
        <v>12841</v>
      </c>
      <c r="T21" s="37">
        <f t="shared" si="2"/>
        <v>15218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67</v>
      </c>
      <c r="G22" s="31" t="s">
        <v>38</v>
      </c>
      <c r="H22" s="31" t="s">
        <v>39</v>
      </c>
      <c r="I22" s="33">
        <v>2</v>
      </c>
      <c r="J22" s="33">
        <v>6</v>
      </c>
      <c r="K22" s="56">
        <v>25096</v>
      </c>
      <c r="L22" s="56">
        <v>675</v>
      </c>
      <c r="M22" s="34">
        <f t="shared" si="0"/>
        <v>-0.4539607062552987</v>
      </c>
      <c r="N22" s="35">
        <v>54258</v>
      </c>
      <c r="O22" s="35">
        <v>29627</v>
      </c>
      <c r="P22" s="35">
        <v>852</v>
      </c>
      <c r="Q22" s="50">
        <v>54258</v>
      </c>
      <c r="R22" s="35">
        <f t="shared" si="1"/>
        <v>83885</v>
      </c>
      <c r="S22" s="48">
        <v>1797</v>
      </c>
      <c r="T22" s="37">
        <f t="shared" si="2"/>
        <v>2649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48</v>
      </c>
      <c r="G23" s="31" t="s">
        <v>38</v>
      </c>
      <c r="H23" s="31" t="s">
        <v>37</v>
      </c>
      <c r="I23" s="33">
        <v>10</v>
      </c>
      <c r="J23" s="55">
        <v>9</v>
      </c>
      <c r="K23" s="56">
        <v>21801</v>
      </c>
      <c r="L23" s="56">
        <v>1122</v>
      </c>
      <c r="M23" s="34">
        <f t="shared" si="0"/>
        <v>0.036099290780141846</v>
      </c>
      <c r="N23" s="35">
        <v>21150</v>
      </c>
      <c r="O23" s="35">
        <v>21913.5</v>
      </c>
      <c r="P23" s="35">
        <v>1129</v>
      </c>
      <c r="Q23" s="50">
        <v>680388.2999999999</v>
      </c>
      <c r="R23" s="35">
        <f t="shared" si="1"/>
        <v>702301.7999999999</v>
      </c>
      <c r="S23" s="48">
        <v>29415</v>
      </c>
      <c r="T23" s="37">
        <f t="shared" si="2"/>
        <v>30544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64</v>
      </c>
      <c r="G24" s="31" t="s">
        <v>44</v>
      </c>
      <c r="H24" s="31" t="s">
        <v>39</v>
      </c>
      <c r="I24" s="33">
        <v>2</v>
      </c>
      <c r="J24" s="33">
        <v>2</v>
      </c>
      <c r="K24" s="56">
        <v>8337</v>
      </c>
      <c r="L24" s="56">
        <v>262</v>
      </c>
      <c r="M24" s="34">
        <f t="shared" si="0"/>
        <v>0.16629245018243055</v>
      </c>
      <c r="N24" s="35">
        <v>10689</v>
      </c>
      <c r="O24" s="35">
        <v>12466.5</v>
      </c>
      <c r="P24" s="35">
        <v>488</v>
      </c>
      <c r="Q24" s="50">
        <v>10689</v>
      </c>
      <c r="R24" s="35">
        <f t="shared" si="1"/>
        <v>23155.5</v>
      </c>
      <c r="S24" s="48">
        <v>482</v>
      </c>
      <c r="T24" s="37">
        <f t="shared" si="2"/>
        <v>970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51</v>
      </c>
      <c r="G25" s="31" t="s">
        <v>41</v>
      </c>
      <c r="H25" s="31" t="s">
        <v>34</v>
      </c>
      <c r="I25" s="33">
        <v>7</v>
      </c>
      <c r="J25" s="33">
        <v>3</v>
      </c>
      <c r="K25" s="56">
        <v>7847</v>
      </c>
      <c r="L25" s="56">
        <v>295</v>
      </c>
      <c r="M25" s="34">
        <f t="shared" si="0"/>
        <v>-0.24001646768217377</v>
      </c>
      <c r="N25" s="35">
        <v>12145</v>
      </c>
      <c r="O25" s="35">
        <v>9230</v>
      </c>
      <c r="P25" s="35">
        <v>365</v>
      </c>
      <c r="Q25" s="50">
        <v>291358</v>
      </c>
      <c r="R25" s="35">
        <f t="shared" si="1"/>
        <v>300588</v>
      </c>
      <c r="S25" s="48">
        <v>11439</v>
      </c>
      <c r="T25" s="37">
        <f t="shared" si="2"/>
        <v>11804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54</v>
      </c>
      <c r="G26" s="31" t="s">
        <v>44</v>
      </c>
      <c r="H26" s="31" t="s">
        <v>34</v>
      </c>
      <c r="I26" s="33">
        <v>5</v>
      </c>
      <c r="J26" s="33">
        <v>4</v>
      </c>
      <c r="K26" s="56">
        <v>4135</v>
      </c>
      <c r="L26" s="56">
        <v>142</v>
      </c>
      <c r="M26" s="34">
        <f t="shared" si="0"/>
        <v>-0.2803009194761772</v>
      </c>
      <c r="N26" s="35">
        <v>7178</v>
      </c>
      <c r="O26" s="35">
        <v>5166</v>
      </c>
      <c r="P26" s="35">
        <v>195</v>
      </c>
      <c r="Q26" s="50">
        <v>52117</v>
      </c>
      <c r="R26" s="35">
        <f t="shared" si="1"/>
        <v>57283</v>
      </c>
      <c r="S26" s="48">
        <v>2034</v>
      </c>
      <c r="T26" s="37">
        <f t="shared" si="2"/>
        <v>2229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60</v>
      </c>
      <c r="G27" s="31" t="s">
        <v>38</v>
      </c>
      <c r="H27" s="31" t="s">
        <v>43</v>
      </c>
      <c r="I27" s="33">
        <v>3</v>
      </c>
      <c r="J27" s="33">
        <v>1</v>
      </c>
      <c r="K27" s="56">
        <v>2659</v>
      </c>
      <c r="L27" s="56">
        <v>86</v>
      </c>
      <c r="M27" s="34">
        <f t="shared" si="0"/>
        <v>-0.793090031904132</v>
      </c>
      <c r="N27" s="35">
        <v>12851</v>
      </c>
      <c r="O27" s="35">
        <v>2659</v>
      </c>
      <c r="P27" s="35">
        <v>86</v>
      </c>
      <c r="Q27" s="50">
        <v>67868</v>
      </c>
      <c r="R27" s="35">
        <f t="shared" si="1"/>
        <v>70527</v>
      </c>
      <c r="S27" s="48">
        <v>2583</v>
      </c>
      <c r="T27" s="37">
        <f t="shared" si="2"/>
        <v>2669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1652145</v>
      </c>
      <c r="L28" s="43">
        <f>SUM(L10:L27)</f>
        <v>54325</v>
      </c>
      <c r="M28" s="44">
        <f t="shared" si="0"/>
        <v>0.07725477515391632</v>
      </c>
      <c r="N28" s="43">
        <f>SUM(N10:N27)</f>
        <v>1864809</v>
      </c>
      <c r="O28" s="43">
        <f aca="true" t="shared" si="3" ref="O28:T28">SUM(O10:O27)</f>
        <v>2008874.3999999997</v>
      </c>
      <c r="P28" s="43">
        <f t="shared" si="3"/>
        <v>72615</v>
      </c>
      <c r="Q28" s="43">
        <f t="shared" si="3"/>
        <v>9316133.38</v>
      </c>
      <c r="R28" s="43">
        <f t="shared" si="3"/>
        <v>11325007.780000001</v>
      </c>
      <c r="S28" s="43">
        <f t="shared" si="3"/>
        <v>355919</v>
      </c>
      <c r="T28" s="43">
        <f t="shared" si="3"/>
        <v>428534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2">
      <selection activeCell="E29" sqref="E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</v>
      </c>
      <c r="N4" s="22" t="s">
        <v>7</v>
      </c>
      <c r="Q4" s="22"/>
      <c r="R4" s="1" t="s">
        <v>8</v>
      </c>
      <c r="S4" s="1"/>
      <c r="T4" s="23">
        <v>40550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2</v>
      </c>
      <c r="J10" s="33">
        <v>13</v>
      </c>
      <c r="K10" s="49">
        <v>216633</v>
      </c>
      <c r="L10" s="49">
        <v>7646</v>
      </c>
      <c r="M10" s="34">
        <f aca="true" t="shared" si="0" ref="M10:M29">O10/N10-100%</f>
        <v>-0.10925671525363534</v>
      </c>
      <c r="N10" s="35">
        <v>486677.82</v>
      </c>
      <c r="O10" s="35">
        <v>433505</v>
      </c>
      <c r="P10" s="35">
        <v>18162</v>
      </c>
      <c r="Q10" s="50">
        <v>486677.82</v>
      </c>
      <c r="R10" s="35">
        <f aca="true" t="shared" si="1" ref="R10:R28">O10+Q10</f>
        <v>920182.8200000001</v>
      </c>
      <c r="S10" s="48">
        <v>20397</v>
      </c>
      <c r="T10" s="37">
        <f aca="true" t="shared" si="2" ref="T10:T28">S10+P10</f>
        <v>38559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2</v>
      </c>
      <c r="J11" s="33">
        <v>12</v>
      </c>
      <c r="K11" s="49">
        <v>166060</v>
      </c>
      <c r="L11" s="49">
        <v>4498</v>
      </c>
      <c r="M11" s="34">
        <f t="shared" si="0"/>
        <v>0.08867713159350576</v>
      </c>
      <c r="N11" s="35">
        <v>304037.8</v>
      </c>
      <c r="O11" s="35">
        <v>330999</v>
      </c>
      <c r="P11" s="35">
        <v>10995</v>
      </c>
      <c r="Q11" s="50">
        <v>304037.8</v>
      </c>
      <c r="R11" s="35">
        <f t="shared" si="1"/>
        <v>635036.8</v>
      </c>
      <c r="S11" s="48">
        <v>10544</v>
      </c>
      <c r="T11" s="37">
        <f t="shared" si="2"/>
        <v>21539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65</v>
      </c>
      <c r="G12" s="31" t="s">
        <v>40</v>
      </c>
      <c r="H12" s="31" t="s">
        <v>34</v>
      </c>
      <c r="I12" s="33">
        <v>1</v>
      </c>
      <c r="J12" s="33">
        <v>13</v>
      </c>
      <c r="K12" s="49">
        <v>141676</v>
      </c>
      <c r="L12" s="49">
        <v>5070</v>
      </c>
      <c r="M12" s="34" t="e">
        <f t="shared" si="0"/>
        <v>#DIV/0!</v>
      </c>
      <c r="N12" s="35"/>
      <c r="O12" s="35">
        <v>233575</v>
      </c>
      <c r="P12" s="35">
        <v>9190</v>
      </c>
      <c r="Q12" s="50"/>
      <c r="R12" s="35">
        <f t="shared" si="1"/>
        <v>233575</v>
      </c>
      <c r="S12" s="48"/>
      <c r="T12" s="37">
        <f t="shared" si="2"/>
        <v>9190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66</v>
      </c>
      <c r="G13" s="31" t="s">
        <v>38</v>
      </c>
      <c r="H13" s="31" t="s">
        <v>39</v>
      </c>
      <c r="I13" s="33">
        <v>1</v>
      </c>
      <c r="J13" s="33">
        <v>4</v>
      </c>
      <c r="K13" s="49">
        <v>77253</v>
      </c>
      <c r="L13" s="49">
        <v>2542</v>
      </c>
      <c r="M13" s="34" t="e">
        <f t="shared" si="0"/>
        <v>#DIV/0!</v>
      </c>
      <c r="N13" s="35"/>
      <c r="O13" s="35">
        <v>140793</v>
      </c>
      <c r="P13" s="35">
        <v>5509</v>
      </c>
      <c r="Q13" s="50"/>
      <c r="R13" s="35">
        <f t="shared" si="1"/>
        <v>140793</v>
      </c>
      <c r="S13" s="48"/>
      <c r="T13" s="37">
        <f t="shared" si="2"/>
        <v>5509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47" t="s">
        <v>53</v>
      </c>
      <c r="G14" s="31" t="s">
        <v>33</v>
      </c>
      <c r="H14" s="31" t="s">
        <v>34</v>
      </c>
      <c r="I14" s="33">
        <v>4</v>
      </c>
      <c r="J14" s="33">
        <v>17</v>
      </c>
      <c r="K14" s="49">
        <v>74051</v>
      </c>
      <c r="L14" s="49">
        <v>2230</v>
      </c>
      <c r="M14" s="34">
        <f t="shared" si="0"/>
        <v>0.0012370132580501458</v>
      </c>
      <c r="N14" s="35">
        <v>131769</v>
      </c>
      <c r="O14" s="35">
        <v>131932</v>
      </c>
      <c r="P14" s="35">
        <v>4511</v>
      </c>
      <c r="Q14" s="50">
        <v>807215</v>
      </c>
      <c r="R14" s="35">
        <f t="shared" si="1"/>
        <v>939147</v>
      </c>
      <c r="S14" s="48">
        <v>26476</v>
      </c>
      <c r="T14" s="37">
        <f t="shared" si="2"/>
        <v>30987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55</v>
      </c>
      <c r="G15" s="31" t="s">
        <v>45</v>
      </c>
      <c r="H15" s="31" t="s">
        <v>37</v>
      </c>
      <c r="I15" s="33">
        <v>3</v>
      </c>
      <c r="J15" s="55">
        <v>9</v>
      </c>
      <c r="K15" s="49">
        <v>65185</v>
      </c>
      <c r="L15" s="49">
        <v>2013</v>
      </c>
      <c r="M15" s="34">
        <f t="shared" si="0"/>
        <v>0.11244241245817777</v>
      </c>
      <c r="N15" s="35">
        <v>114174</v>
      </c>
      <c r="O15" s="35">
        <v>127012</v>
      </c>
      <c r="P15" s="35">
        <v>4454</v>
      </c>
      <c r="Q15" s="50">
        <v>728170.2</v>
      </c>
      <c r="R15" s="35">
        <f t="shared" si="1"/>
        <v>855182.2</v>
      </c>
      <c r="S15" s="48">
        <v>25524</v>
      </c>
      <c r="T15" s="37">
        <f t="shared" si="2"/>
        <v>29978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52</v>
      </c>
      <c r="G16" s="31" t="s">
        <v>36</v>
      </c>
      <c r="H16" s="31" t="s">
        <v>37</v>
      </c>
      <c r="I16" s="33">
        <v>5</v>
      </c>
      <c r="J16" s="33">
        <v>8</v>
      </c>
      <c r="K16" s="49">
        <v>56622</v>
      </c>
      <c r="L16" s="49">
        <v>1932</v>
      </c>
      <c r="M16" s="34">
        <f t="shared" si="0"/>
        <v>-0.01651007243171143</v>
      </c>
      <c r="N16" s="35">
        <v>121162.4</v>
      </c>
      <c r="O16" s="35">
        <v>119162</v>
      </c>
      <c r="P16" s="35">
        <v>5066</v>
      </c>
      <c r="Q16" s="50">
        <v>920648.5399999999</v>
      </c>
      <c r="R16" s="35">
        <f t="shared" si="1"/>
        <v>1039810.5399999999</v>
      </c>
      <c r="S16" s="48">
        <v>35853</v>
      </c>
      <c r="T16" s="37">
        <f t="shared" si="2"/>
        <v>40919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47" t="s">
        <v>49</v>
      </c>
      <c r="G17" s="31" t="s">
        <v>36</v>
      </c>
      <c r="H17" s="31" t="s">
        <v>37</v>
      </c>
      <c r="I17" s="51">
        <v>7</v>
      </c>
      <c r="J17" s="33">
        <v>10</v>
      </c>
      <c r="K17" s="52">
        <v>44383</v>
      </c>
      <c r="L17" s="49">
        <v>1530</v>
      </c>
      <c r="M17" s="34">
        <f t="shared" si="0"/>
        <v>-0.2799509866058224</v>
      </c>
      <c r="N17" s="35">
        <v>118335</v>
      </c>
      <c r="O17" s="35">
        <v>85207</v>
      </c>
      <c r="P17" s="35">
        <v>3302</v>
      </c>
      <c r="Q17" s="50">
        <v>2787893.72</v>
      </c>
      <c r="R17" s="35">
        <f t="shared" si="1"/>
        <v>2873100.72</v>
      </c>
      <c r="S17" s="48">
        <v>107192</v>
      </c>
      <c r="T17" s="37">
        <f t="shared" si="2"/>
        <v>110494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56</v>
      </c>
      <c r="G18" s="31" t="s">
        <v>36</v>
      </c>
      <c r="H18" s="31" t="s">
        <v>37</v>
      </c>
      <c r="I18" s="51">
        <v>3</v>
      </c>
      <c r="J18" s="33">
        <v>5</v>
      </c>
      <c r="K18" s="52">
        <v>36905</v>
      </c>
      <c r="L18" s="49">
        <v>1302</v>
      </c>
      <c r="M18" s="34">
        <f t="shared" si="0"/>
        <v>-0.16689254701971856</v>
      </c>
      <c r="N18" s="35">
        <v>93338.5</v>
      </c>
      <c r="O18" s="35">
        <v>77761</v>
      </c>
      <c r="P18" s="35">
        <v>3368</v>
      </c>
      <c r="Q18" s="50">
        <v>231363.5</v>
      </c>
      <c r="R18" s="35">
        <f t="shared" si="1"/>
        <v>309124.5</v>
      </c>
      <c r="S18" s="48">
        <v>9473</v>
      </c>
      <c r="T18" s="37">
        <f t="shared" si="2"/>
        <v>12841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57</v>
      </c>
      <c r="G19" s="31" t="s">
        <v>38</v>
      </c>
      <c r="H19" s="31" t="s">
        <v>37</v>
      </c>
      <c r="I19" s="33">
        <v>3</v>
      </c>
      <c r="J19" s="33">
        <v>3</v>
      </c>
      <c r="K19" s="49">
        <v>37786</v>
      </c>
      <c r="L19" s="49">
        <v>1241</v>
      </c>
      <c r="M19" s="34">
        <f t="shared" si="0"/>
        <v>0.11563075892109231</v>
      </c>
      <c r="N19" s="35">
        <v>59690</v>
      </c>
      <c r="O19" s="35">
        <v>66592</v>
      </c>
      <c r="P19" s="35">
        <v>2626</v>
      </c>
      <c r="Q19" s="50">
        <v>146910.5</v>
      </c>
      <c r="R19" s="35">
        <f t="shared" si="1"/>
        <v>213502.5</v>
      </c>
      <c r="S19" s="48">
        <v>5527</v>
      </c>
      <c r="T19" s="37">
        <f t="shared" si="2"/>
        <v>8153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67</v>
      </c>
      <c r="G20" s="31" t="s">
        <v>38</v>
      </c>
      <c r="H20" s="31" t="s">
        <v>39</v>
      </c>
      <c r="I20" s="33">
        <v>1</v>
      </c>
      <c r="J20" s="33">
        <v>6</v>
      </c>
      <c r="K20" s="49">
        <v>24302</v>
      </c>
      <c r="L20" s="49">
        <v>677</v>
      </c>
      <c r="M20" s="34" t="e">
        <f t="shared" si="0"/>
        <v>#DIV/0!</v>
      </c>
      <c r="N20" s="35"/>
      <c r="O20" s="35">
        <v>54258</v>
      </c>
      <c r="P20" s="35">
        <v>1797</v>
      </c>
      <c r="Q20" s="50"/>
      <c r="R20" s="35">
        <f t="shared" si="1"/>
        <v>54258</v>
      </c>
      <c r="S20" s="48"/>
      <c r="T20" s="37">
        <f t="shared" si="2"/>
        <v>1797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50</v>
      </c>
      <c r="G21" s="31" t="s">
        <v>38</v>
      </c>
      <c r="H21" s="31" t="s">
        <v>37</v>
      </c>
      <c r="I21" s="33">
        <v>6</v>
      </c>
      <c r="J21" s="33">
        <v>5</v>
      </c>
      <c r="K21" s="49">
        <v>16759</v>
      </c>
      <c r="L21" s="49">
        <v>551</v>
      </c>
      <c r="M21" s="34">
        <f t="shared" si="0"/>
        <v>-0.3371657238038168</v>
      </c>
      <c r="N21" s="35">
        <v>49229.5</v>
      </c>
      <c r="O21" s="35">
        <v>32631</v>
      </c>
      <c r="P21" s="35">
        <v>1344</v>
      </c>
      <c r="Q21" s="50">
        <v>613158.5</v>
      </c>
      <c r="R21" s="35">
        <f t="shared" si="1"/>
        <v>645789.5</v>
      </c>
      <c r="S21" s="48">
        <v>23631</v>
      </c>
      <c r="T21" s="37">
        <f t="shared" si="2"/>
        <v>24975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47" t="s">
        <v>48</v>
      </c>
      <c r="G22" s="31" t="s">
        <v>38</v>
      </c>
      <c r="H22" s="31" t="s">
        <v>37</v>
      </c>
      <c r="I22" s="33">
        <v>9</v>
      </c>
      <c r="J22" s="55">
        <v>9</v>
      </c>
      <c r="K22" s="49">
        <v>9077</v>
      </c>
      <c r="L22" s="49">
        <v>483</v>
      </c>
      <c r="M22" s="34">
        <f t="shared" si="0"/>
        <v>-0.05805331017436033</v>
      </c>
      <c r="N22" s="35">
        <v>22453.5</v>
      </c>
      <c r="O22" s="35">
        <v>21150</v>
      </c>
      <c r="P22" s="35">
        <v>1159</v>
      </c>
      <c r="Q22" s="50">
        <v>659238.2999999999</v>
      </c>
      <c r="R22" s="35">
        <f t="shared" si="1"/>
        <v>680388.2999999999</v>
      </c>
      <c r="S22" s="48">
        <v>28256</v>
      </c>
      <c r="T22" s="37">
        <f t="shared" si="2"/>
        <v>29415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60</v>
      </c>
      <c r="G23" s="31" t="s">
        <v>38</v>
      </c>
      <c r="H23" s="31" t="s">
        <v>43</v>
      </c>
      <c r="I23" s="33">
        <v>2</v>
      </c>
      <c r="J23" s="33">
        <v>1</v>
      </c>
      <c r="K23" s="49">
        <v>6052</v>
      </c>
      <c r="L23" s="49">
        <v>196</v>
      </c>
      <c r="M23" s="34">
        <f t="shared" si="0"/>
        <v>-0.7664176527255212</v>
      </c>
      <c r="N23" s="35">
        <v>55017</v>
      </c>
      <c r="O23" s="35">
        <v>12851</v>
      </c>
      <c r="P23" s="35">
        <v>514</v>
      </c>
      <c r="Q23" s="50">
        <v>55017</v>
      </c>
      <c r="R23" s="35">
        <f t="shared" si="1"/>
        <v>67868</v>
      </c>
      <c r="S23" s="48">
        <v>2069</v>
      </c>
      <c r="T23" s="37">
        <f t="shared" si="2"/>
        <v>2583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51</v>
      </c>
      <c r="G24" s="31" t="s">
        <v>41</v>
      </c>
      <c r="H24" s="31" t="s">
        <v>34</v>
      </c>
      <c r="I24" s="33">
        <v>6</v>
      </c>
      <c r="J24" s="33">
        <v>4</v>
      </c>
      <c r="K24" s="49">
        <v>6042</v>
      </c>
      <c r="L24" s="49">
        <v>280</v>
      </c>
      <c r="M24" s="34">
        <f t="shared" si="0"/>
        <v>-0.5747549019607843</v>
      </c>
      <c r="N24" s="35">
        <v>28560</v>
      </c>
      <c r="O24" s="35">
        <v>12145</v>
      </c>
      <c r="P24" s="35">
        <v>528</v>
      </c>
      <c r="Q24" s="50">
        <v>279213</v>
      </c>
      <c r="R24" s="35">
        <f t="shared" si="1"/>
        <v>291358</v>
      </c>
      <c r="S24" s="48">
        <v>10911</v>
      </c>
      <c r="T24" s="37">
        <f t="shared" si="2"/>
        <v>11439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46</v>
      </c>
      <c r="G25" s="31" t="s">
        <v>41</v>
      </c>
      <c r="H25" s="31" t="s">
        <v>34</v>
      </c>
      <c r="I25" s="33">
        <v>10</v>
      </c>
      <c r="J25" s="33">
        <v>3</v>
      </c>
      <c r="K25" s="49">
        <v>5350</v>
      </c>
      <c r="L25" s="49">
        <v>214</v>
      </c>
      <c r="M25" s="34">
        <f t="shared" si="0"/>
        <v>-0.14526199320319289</v>
      </c>
      <c r="N25" s="35">
        <v>12653</v>
      </c>
      <c r="O25" s="35">
        <v>10815</v>
      </c>
      <c r="P25" s="35">
        <v>448</v>
      </c>
      <c r="Q25" s="50">
        <v>1121870</v>
      </c>
      <c r="R25" s="35">
        <f t="shared" si="1"/>
        <v>1132685</v>
      </c>
      <c r="S25" s="48">
        <v>44286</v>
      </c>
      <c r="T25" s="37">
        <f t="shared" si="2"/>
        <v>44734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64</v>
      </c>
      <c r="G26" s="31" t="s">
        <v>44</v>
      </c>
      <c r="H26" s="31" t="s">
        <v>39</v>
      </c>
      <c r="I26" s="33">
        <v>1</v>
      </c>
      <c r="J26" s="33">
        <v>2</v>
      </c>
      <c r="K26" s="49">
        <v>4151</v>
      </c>
      <c r="L26" s="49">
        <v>143</v>
      </c>
      <c r="M26" s="34" t="e">
        <f t="shared" si="0"/>
        <v>#DIV/0!</v>
      </c>
      <c r="N26" s="35"/>
      <c r="O26" s="35">
        <v>10689</v>
      </c>
      <c r="P26" s="35">
        <v>482</v>
      </c>
      <c r="Q26" s="50"/>
      <c r="R26" s="35">
        <f t="shared" si="1"/>
        <v>10689</v>
      </c>
      <c r="S26" s="48"/>
      <c r="T26" s="37">
        <f t="shared" si="2"/>
        <v>482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54</v>
      </c>
      <c r="G27" s="31" t="s">
        <v>44</v>
      </c>
      <c r="H27" s="31" t="s">
        <v>34</v>
      </c>
      <c r="I27" s="33">
        <v>4</v>
      </c>
      <c r="J27" s="33">
        <v>4</v>
      </c>
      <c r="K27" s="49">
        <v>3717</v>
      </c>
      <c r="L27" s="49">
        <v>125</v>
      </c>
      <c r="M27" s="34">
        <f t="shared" si="0"/>
        <v>-0.037672610269473106</v>
      </c>
      <c r="N27" s="35">
        <v>7459</v>
      </c>
      <c r="O27" s="35">
        <v>7178</v>
      </c>
      <c r="P27" s="35">
        <v>293</v>
      </c>
      <c r="Q27" s="50">
        <v>44939</v>
      </c>
      <c r="R27" s="35">
        <f t="shared" si="1"/>
        <v>52117</v>
      </c>
      <c r="S27" s="48">
        <v>1741</v>
      </c>
      <c r="T27" s="37">
        <f t="shared" si="2"/>
        <v>2034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47</v>
      </c>
      <c r="G28" s="31" t="s">
        <v>38</v>
      </c>
      <c r="H28" s="31" t="s">
        <v>42</v>
      </c>
      <c r="I28" s="33">
        <v>10</v>
      </c>
      <c r="J28" s="33">
        <v>1</v>
      </c>
      <c r="K28" s="49">
        <v>4957</v>
      </c>
      <c r="L28" s="49">
        <v>119</v>
      </c>
      <c r="M28" s="34">
        <f t="shared" si="0"/>
        <v>-0.5374968856407275</v>
      </c>
      <c r="N28" s="35">
        <v>12041</v>
      </c>
      <c r="O28" s="35">
        <v>5569</v>
      </c>
      <c r="P28" s="35">
        <v>197</v>
      </c>
      <c r="Q28" s="50">
        <v>650532</v>
      </c>
      <c r="R28" s="35">
        <f t="shared" si="1"/>
        <v>656101</v>
      </c>
      <c r="S28" s="48">
        <v>18405</v>
      </c>
      <c r="T28" s="37">
        <f t="shared" si="2"/>
        <v>18602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1"/>
      <c r="E29" s="42"/>
      <c r="F29" s="42"/>
      <c r="G29" s="42"/>
      <c r="H29" s="42"/>
      <c r="I29" s="42"/>
      <c r="J29" s="42"/>
      <c r="K29" s="43">
        <f>SUM(K10:K28)</f>
        <v>996961</v>
      </c>
      <c r="L29" s="43">
        <f>SUM(L10:L28)</f>
        <v>32792</v>
      </c>
      <c r="M29" s="44">
        <f t="shared" si="0"/>
        <v>0.1838592947983737</v>
      </c>
      <c r="N29" s="43">
        <f>SUM(N10:N28)</f>
        <v>1616597.52</v>
      </c>
      <c r="O29" s="43">
        <f aca="true" t="shared" si="3" ref="O29:T29">SUM(O10:O28)</f>
        <v>1913824</v>
      </c>
      <c r="P29" s="43">
        <f t="shared" si="3"/>
        <v>73945</v>
      </c>
      <c r="Q29" s="43">
        <f t="shared" si="3"/>
        <v>9836884.879999999</v>
      </c>
      <c r="R29" s="43">
        <f t="shared" si="3"/>
        <v>11750708.88</v>
      </c>
      <c r="S29" s="43">
        <f t="shared" si="3"/>
        <v>370285</v>
      </c>
      <c r="T29" s="43">
        <f t="shared" si="3"/>
        <v>444230</v>
      </c>
      <c r="U29" s="45"/>
      <c r="V29" s="46">
        <f>SUM(V10:V19)</f>
        <v>0</v>
      </c>
    </row>
    <row r="32" spans="15:16" ht="12.75">
      <c r="O32" s="54"/>
      <c r="P32" s="53"/>
    </row>
    <row r="35" spans="16:256" s="3" customFormat="1" ht="12.75">
      <c r="P35" s="46"/>
      <c r="Q35" s="46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132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133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14</v>
      </c>
      <c r="N4" s="22" t="s">
        <v>7</v>
      </c>
      <c r="Q4" s="22"/>
      <c r="R4" s="1" t="s">
        <v>8</v>
      </c>
      <c r="S4" s="1"/>
      <c r="T4" s="23">
        <v>40640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129</v>
      </c>
      <c r="G10" s="31" t="s">
        <v>38</v>
      </c>
      <c r="H10" s="31" t="s">
        <v>37</v>
      </c>
      <c r="I10" s="33">
        <v>2</v>
      </c>
      <c r="J10" s="33">
        <v>8</v>
      </c>
      <c r="K10" s="56">
        <v>162374</v>
      </c>
      <c r="L10" s="56">
        <v>5419</v>
      </c>
      <c r="M10" s="34">
        <f aca="true" t="shared" si="0" ref="M10:M35">O10/N10-100%</f>
        <v>-0.40364559305009107</v>
      </c>
      <c r="N10" s="35">
        <v>358301.1</v>
      </c>
      <c r="O10" s="35">
        <v>213674.44</v>
      </c>
      <c r="P10" s="35">
        <v>7298</v>
      </c>
      <c r="Q10" s="50">
        <v>358301.1</v>
      </c>
      <c r="R10" s="35">
        <f aca="true" t="shared" si="1" ref="R10:R34">O10+Q10</f>
        <v>571975.54</v>
      </c>
      <c r="S10" s="48">
        <v>12353</v>
      </c>
      <c r="T10" s="37">
        <f aca="true" t="shared" si="2" ref="T10:T34">S10+P10</f>
        <v>19651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134</v>
      </c>
      <c r="G11" s="31" t="s">
        <v>40</v>
      </c>
      <c r="H11" s="31" t="s">
        <v>34</v>
      </c>
      <c r="I11" s="33">
        <v>1</v>
      </c>
      <c r="J11" s="33">
        <v>8</v>
      </c>
      <c r="K11" s="56">
        <v>85673</v>
      </c>
      <c r="L11" s="56">
        <v>2947</v>
      </c>
      <c r="M11" s="34" t="e">
        <f t="shared" si="0"/>
        <v>#DIV/0!</v>
      </c>
      <c r="N11" s="35"/>
      <c r="O11" s="35">
        <v>107445</v>
      </c>
      <c r="P11" s="35">
        <v>3772</v>
      </c>
      <c r="Q11" s="50"/>
      <c r="R11" s="35">
        <f t="shared" si="1"/>
        <v>107445</v>
      </c>
      <c r="S11" s="48"/>
      <c r="T11" s="37">
        <f t="shared" si="2"/>
        <v>3772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135</v>
      </c>
      <c r="G12" s="31" t="s">
        <v>88</v>
      </c>
      <c r="H12" s="31" t="s">
        <v>37</v>
      </c>
      <c r="I12" s="33">
        <v>1</v>
      </c>
      <c r="J12" s="33">
        <v>9</v>
      </c>
      <c r="K12" s="56">
        <v>70717</v>
      </c>
      <c r="L12" s="56">
        <v>2696</v>
      </c>
      <c r="M12" s="34" t="e">
        <f t="shared" si="0"/>
        <v>#DIV/0!</v>
      </c>
      <c r="N12" s="35"/>
      <c r="O12" s="35">
        <v>88601</v>
      </c>
      <c r="P12" s="35">
        <v>3526</v>
      </c>
      <c r="Q12" s="50"/>
      <c r="R12" s="35">
        <f t="shared" si="1"/>
        <v>88601</v>
      </c>
      <c r="S12" s="48"/>
      <c r="T12" s="37">
        <f t="shared" si="2"/>
        <v>3526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120</v>
      </c>
      <c r="G13" s="31" t="s">
        <v>36</v>
      </c>
      <c r="H13" s="31" t="s">
        <v>37</v>
      </c>
      <c r="I13" s="33">
        <v>4</v>
      </c>
      <c r="J13" s="55">
        <v>6</v>
      </c>
      <c r="K13" s="56">
        <v>67514</v>
      </c>
      <c r="L13" s="56">
        <v>2184</v>
      </c>
      <c r="M13" s="34">
        <f t="shared" si="0"/>
        <v>-0.2893391480465177</v>
      </c>
      <c r="N13" s="35">
        <v>122448</v>
      </c>
      <c r="O13" s="35">
        <v>87019</v>
      </c>
      <c r="P13" s="35">
        <v>2891</v>
      </c>
      <c r="Q13" s="50">
        <v>500965</v>
      </c>
      <c r="R13" s="35">
        <f t="shared" si="1"/>
        <v>587984</v>
      </c>
      <c r="S13" s="48">
        <v>17059</v>
      </c>
      <c r="T13" s="37">
        <f t="shared" si="2"/>
        <v>19950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119</v>
      </c>
      <c r="G14" s="31" t="s">
        <v>41</v>
      </c>
      <c r="H14" s="31" t="s">
        <v>34</v>
      </c>
      <c r="I14" s="33">
        <v>4</v>
      </c>
      <c r="J14" s="55">
        <v>7</v>
      </c>
      <c r="K14" s="56">
        <v>58904</v>
      </c>
      <c r="L14" s="56">
        <v>1930</v>
      </c>
      <c r="M14" s="34">
        <f t="shared" si="0"/>
        <v>-0.46968041136003813</v>
      </c>
      <c r="N14" s="35">
        <v>142746</v>
      </c>
      <c r="O14" s="35">
        <v>75701</v>
      </c>
      <c r="P14" s="35">
        <v>2546</v>
      </c>
      <c r="Q14" s="50">
        <v>600359</v>
      </c>
      <c r="R14" s="35">
        <f t="shared" si="1"/>
        <v>676060</v>
      </c>
      <c r="S14" s="48">
        <v>20759</v>
      </c>
      <c r="T14" s="37">
        <f t="shared" si="2"/>
        <v>23305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126</v>
      </c>
      <c r="G15" s="31" t="s">
        <v>45</v>
      </c>
      <c r="H15" s="31" t="s">
        <v>37</v>
      </c>
      <c r="I15" s="33">
        <v>3</v>
      </c>
      <c r="J15" s="33">
        <v>8</v>
      </c>
      <c r="K15" s="56">
        <v>67013</v>
      </c>
      <c r="L15" s="56">
        <v>1703</v>
      </c>
      <c r="M15" s="34">
        <f t="shared" si="0"/>
        <v>-0.4102367918724069</v>
      </c>
      <c r="N15" s="35">
        <v>126778</v>
      </c>
      <c r="O15" s="35">
        <v>74769</v>
      </c>
      <c r="P15" s="35">
        <v>1925</v>
      </c>
      <c r="Q15" s="50">
        <v>283121</v>
      </c>
      <c r="R15" s="35">
        <f t="shared" si="1"/>
        <v>357890</v>
      </c>
      <c r="S15" s="48">
        <v>7550</v>
      </c>
      <c r="T15" s="37">
        <f t="shared" si="2"/>
        <v>9475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10</v>
      </c>
      <c r="F16" s="31" t="s">
        <v>99</v>
      </c>
      <c r="G16" s="31" t="s">
        <v>38</v>
      </c>
      <c r="H16" s="31" t="s">
        <v>37</v>
      </c>
      <c r="I16" s="33">
        <v>8</v>
      </c>
      <c r="J16" s="33">
        <v>8</v>
      </c>
      <c r="K16" s="56">
        <v>56116</v>
      </c>
      <c r="L16" s="56">
        <v>1739</v>
      </c>
      <c r="M16" s="34">
        <f t="shared" si="0"/>
        <v>0.2291602767907237</v>
      </c>
      <c r="N16" s="35">
        <v>53470</v>
      </c>
      <c r="O16" s="35">
        <v>65723.2</v>
      </c>
      <c r="P16" s="35">
        <v>2054</v>
      </c>
      <c r="Q16" s="50">
        <v>937759.6</v>
      </c>
      <c r="R16" s="35">
        <f t="shared" si="1"/>
        <v>1003482.7999999999</v>
      </c>
      <c r="S16" s="48">
        <v>27627</v>
      </c>
      <c r="T16" s="37">
        <f t="shared" si="2"/>
        <v>29681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19</v>
      </c>
      <c r="F17" s="47" t="s">
        <v>59</v>
      </c>
      <c r="G17" s="31" t="s">
        <v>38</v>
      </c>
      <c r="H17" s="31" t="s">
        <v>37</v>
      </c>
      <c r="I17" s="51">
        <v>15</v>
      </c>
      <c r="J17" s="33">
        <v>3</v>
      </c>
      <c r="K17" s="57">
        <v>52195</v>
      </c>
      <c r="L17" s="56">
        <v>963</v>
      </c>
      <c r="M17" s="34">
        <f t="shared" si="0"/>
        <v>2.5425627527765293</v>
      </c>
      <c r="N17" s="35">
        <v>15577</v>
      </c>
      <c r="O17" s="35">
        <v>55182.5</v>
      </c>
      <c r="P17" s="35">
        <v>963</v>
      </c>
      <c r="Q17" s="50">
        <v>1618815.47</v>
      </c>
      <c r="R17" s="35">
        <f t="shared" si="1"/>
        <v>1673997.97</v>
      </c>
      <c r="S17" s="48">
        <v>56466</v>
      </c>
      <c r="T17" s="37">
        <f t="shared" si="2"/>
        <v>57429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125</v>
      </c>
      <c r="G18" s="31" t="s">
        <v>41</v>
      </c>
      <c r="H18" s="31" t="s">
        <v>34</v>
      </c>
      <c r="I18" s="51">
        <v>3</v>
      </c>
      <c r="J18" s="33">
        <v>7</v>
      </c>
      <c r="K18" s="57">
        <v>37110</v>
      </c>
      <c r="L18" s="56">
        <v>1230</v>
      </c>
      <c r="M18" s="34">
        <f t="shared" si="0"/>
        <v>-0.5258345714671626</v>
      </c>
      <c r="N18" s="35">
        <v>96247</v>
      </c>
      <c r="O18" s="35">
        <v>45637</v>
      </c>
      <c r="P18" s="35">
        <v>1541</v>
      </c>
      <c r="Q18" s="50">
        <v>318913</v>
      </c>
      <c r="R18" s="35">
        <f t="shared" si="1"/>
        <v>364550</v>
      </c>
      <c r="S18" s="48">
        <v>11019</v>
      </c>
      <c r="T18" s="37">
        <f t="shared" si="2"/>
        <v>12560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93</v>
      </c>
      <c r="G19" s="31" t="s">
        <v>38</v>
      </c>
      <c r="H19" s="31" t="s">
        <v>42</v>
      </c>
      <c r="I19" s="33">
        <v>9</v>
      </c>
      <c r="J19" s="33">
        <v>6</v>
      </c>
      <c r="K19" s="56">
        <v>25224</v>
      </c>
      <c r="L19" s="56">
        <v>1311</v>
      </c>
      <c r="M19" s="34">
        <f t="shared" si="0"/>
        <v>-0.2544863146611469</v>
      </c>
      <c r="N19" s="35">
        <v>54109</v>
      </c>
      <c r="O19" s="35">
        <v>40339</v>
      </c>
      <c r="P19" s="35">
        <v>2222</v>
      </c>
      <c r="Q19" s="50">
        <v>1155679</v>
      </c>
      <c r="R19" s="35">
        <f t="shared" si="1"/>
        <v>1196018</v>
      </c>
      <c r="S19" s="48">
        <v>43822</v>
      </c>
      <c r="T19" s="37">
        <f t="shared" si="2"/>
        <v>46044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136</v>
      </c>
      <c r="G20" s="31" t="s">
        <v>38</v>
      </c>
      <c r="H20" s="31" t="s">
        <v>37</v>
      </c>
      <c r="I20" s="33">
        <v>1</v>
      </c>
      <c r="J20" s="33">
        <v>3</v>
      </c>
      <c r="K20" s="56">
        <v>30603</v>
      </c>
      <c r="L20" s="56">
        <v>1065</v>
      </c>
      <c r="M20" s="34" t="e">
        <f t="shared" si="0"/>
        <v>#DIV/0!</v>
      </c>
      <c r="N20" s="35"/>
      <c r="O20" s="35">
        <v>37251.5</v>
      </c>
      <c r="P20" s="35">
        <v>1333</v>
      </c>
      <c r="Q20" s="50"/>
      <c r="R20" s="35">
        <f t="shared" si="1"/>
        <v>37251.5</v>
      </c>
      <c r="S20" s="48"/>
      <c r="T20" s="37">
        <f t="shared" si="2"/>
        <v>1333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6</v>
      </c>
      <c r="F21" s="31" t="s">
        <v>114</v>
      </c>
      <c r="G21" s="31" t="s">
        <v>45</v>
      </c>
      <c r="H21" s="31" t="s">
        <v>37</v>
      </c>
      <c r="I21" s="33">
        <v>5</v>
      </c>
      <c r="J21" s="55">
        <v>9</v>
      </c>
      <c r="K21" s="56">
        <v>29001</v>
      </c>
      <c r="L21" s="56">
        <v>1168</v>
      </c>
      <c r="M21" s="34">
        <f t="shared" si="0"/>
        <v>-0.5001295944743718</v>
      </c>
      <c r="N21" s="35">
        <v>71376.5</v>
      </c>
      <c r="O21" s="35">
        <v>35679</v>
      </c>
      <c r="P21" s="35">
        <v>1438</v>
      </c>
      <c r="Q21" s="50">
        <v>390060.06</v>
      </c>
      <c r="R21" s="35">
        <f t="shared" si="1"/>
        <v>425739.06</v>
      </c>
      <c r="S21" s="48">
        <v>15287</v>
      </c>
      <c r="T21" s="37">
        <f t="shared" si="2"/>
        <v>16725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131</v>
      </c>
      <c r="G22" s="31" t="s">
        <v>36</v>
      </c>
      <c r="H22" s="31" t="s">
        <v>37</v>
      </c>
      <c r="I22" s="33">
        <v>2</v>
      </c>
      <c r="J22" s="33">
        <v>8</v>
      </c>
      <c r="K22" s="56">
        <v>26361</v>
      </c>
      <c r="L22" s="56">
        <v>894</v>
      </c>
      <c r="M22" s="34">
        <f t="shared" si="0"/>
        <v>-0.45847948910191183</v>
      </c>
      <c r="N22" s="35">
        <v>59753.6</v>
      </c>
      <c r="O22" s="35">
        <v>32357.8</v>
      </c>
      <c r="P22" s="35">
        <v>1149</v>
      </c>
      <c r="Q22" s="50">
        <v>59753.6</v>
      </c>
      <c r="R22" s="35">
        <f t="shared" si="1"/>
        <v>92111.4</v>
      </c>
      <c r="S22" s="48">
        <v>2094</v>
      </c>
      <c r="T22" s="37">
        <f t="shared" si="2"/>
        <v>3243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109</v>
      </c>
      <c r="G23" s="31" t="s">
        <v>36</v>
      </c>
      <c r="H23" s="31" t="s">
        <v>37</v>
      </c>
      <c r="I23" s="33">
        <v>6</v>
      </c>
      <c r="J23" s="55">
        <v>6</v>
      </c>
      <c r="K23" s="56">
        <v>22949</v>
      </c>
      <c r="L23" s="56">
        <v>923</v>
      </c>
      <c r="M23" s="34">
        <f t="shared" si="0"/>
        <v>-0.2933168599995424</v>
      </c>
      <c r="N23" s="35">
        <v>43707</v>
      </c>
      <c r="O23" s="35">
        <v>30887</v>
      </c>
      <c r="P23" s="35">
        <v>1088</v>
      </c>
      <c r="Q23" s="50">
        <v>302903.6</v>
      </c>
      <c r="R23" s="35">
        <f t="shared" si="1"/>
        <v>333790.6</v>
      </c>
      <c r="S23" s="48">
        <v>8222</v>
      </c>
      <c r="T23" s="37">
        <f t="shared" si="2"/>
        <v>9310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7</v>
      </c>
      <c r="F24" s="31" t="s">
        <v>130</v>
      </c>
      <c r="G24" s="31" t="s">
        <v>38</v>
      </c>
      <c r="H24" s="31" t="s">
        <v>43</v>
      </c>
      <c r="I24" s="33">
        <v>2</v>
      </c>
      <c r="J24" s="33">
        <v>4</v>
      </c>
      <c r="K24" s="56">
        <v>23542</v>
      </c>
      <c r="L24" s="56">
        <v>789</v>
      </c>
      <c r="M24" s="34">
        <f t="shared" si="0"/>
        <v>-0.5317975881137984</v>
      </c>
      <c r="N24" s="35">
        <v>60036</v>
      </c>
      <c r="O24" s="35">
        <v>28109</v>
      </c>
      <c r="P24" s="35">
        <v>958</v>
      </c>
      <c r="Q24" s="50">
        <v>60036</v>
      </c>
      <c r="R24" s="35">
        <f t="shared" si="1"/>
        <v>88145</v>
      </c>
      <c r="S24" s="48">
        <v>2010</v>
      </c>
      <c r="T24" s="37">
        <f t="shared" si="2"/>
        <v>2968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115</v>
      </c>
      <c r="G25" s="31" t="s">
        <v>88</v>
      </c>
      <c r="H25" s="31" t="s">
        <v>37</v>
      </c>
      <c r="I25" s="33">
        <v>5</v>
      </c>
      <c r="J25" s="55">
        <v>5</v>
      </c>
      <c r="K25" s="56">
        <v>18489</v>
      </c>
      <c r="L25" s="56">
        <v>623</v>
      </c>
      <c r="M25" s="34">
        <f t="shared" si="0"/>
        <v>-0.37152221592449297</v>
      </c>
      <c r="N25" s="35">
        <v>40579</v>
      </c>
      <c r="O25" s="35">
        <v>25503</v>
      </c>
      <c r="P25" s="35">
        <v>888</v>
      </c>
      <c r="Q25" s="50">
        <v>355405.44</v>
      </c>
      <c r="R25" s="35">
        <f t="shared" si="1"/>
        <v>380908.44</v>
      </c>
      <c r="S25" s="48">
        <v>12441</v>
      </c>
      <c r="T25" s="37">
        <f t="shared" si="2"/>
        <v>13329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26</v>
      </c>
      <c r="F26" s="31" t="s">
        <v>98</v>
      </c>
      <c r="G26" s="31" t="s">
        <v>45</v>
      </c>
      <c r="H26" s="31" t="s">
        <v>37</v>
      </c>
      <c r="I26" s="33">
        <v>8</v>
      </c>
      <c r="J26" s="33">
        <v>2</v>
      </c>
      <c r="K26" s="56">
        <v>23447</v>
      </c>
      <c r="L26" s="56">
        <v>803</v>
      </c>
      <c r="M26" s="34">
        <f t="shared" si="0"/>
        <v>5.436344701900547</v>
      </c>
      <c r="N26" s="35">
        <v>3841</v>
      </c>
      <c r="O26" s="35">
        <v>24722</v>
      </c>
      <c r="P26" s="35">
        <v>871</v>
      </c>
      <c r="Q26" s="50">
        <v>922527.1400000001</v>
      </c>
      <c r="R26" s="35">
        <f t="shared" si="1"/>
        <v>947249.1400000001</v>
      </c>
      <c r="S26" s="48">
        <v>35132</v>
      </c>
      <c r="T26" s="37">
        <f t="shared" si="2"/>
        <v>36003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 t="s">
        <v>35</v>
      </c>
      <c r="F27" s="31" t="s">
        <v>137</v>
      </c>
      <c r="G27" s="31" t="s">
        <v>38</v>
      </c>
      <c r="H27" s="31" t="s">
        <v>43</v>
      </c>
      <c r="I27" s="33">
        <v>1</v>
      </c>
      <c r="J27" s="33">
        <v>7</v>
      </c>
      <c r="K27" s="56">
        <v>15613</v>
      </c>
      <c r="L27" s="56">
        <v>429</v>
      </c>
      <c r="M27" s="34" t="e">
        <f t="shared" si="0"/>
        <v>#DIV/0!</v>
      </c>
      <c r="N27" s="35"/>
      <c r="O27" s="35">
        <v>20313</v>
      </c>
      <c r="P27" s="35">
        <v>564</v>
      </c>
      <c r="Q27" s="50"/>
      <c r="R27" s="35">
        <f t="shared" si="1"/>
        <v>20313</v>
      </c>
      <c r="S27" s="48"/>
      <c r="T27" s="37">
        <f t="shared" si="2"/>
        <v>564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75</v>
      </c>
      <c r="G28" s="31" t="s">
        <v>40</v>
      </c>
      <c r="H28" s="31" t="s">
        <v>34</v>
      </c>
      <c r="I28" s="33">
        <v>12</v>
      </c>
      <c r="J28" s="33">
        <v>11</v>
      </c>
      <c r="K28" s="56">
        <v>19361</v>
      </c>
      <c r="L28" s="56">
        <v>1154</v>
      </c>
      <c r="M28" s="34">
        <f t="shared" si="0"/>
        <v>-0.16072110286320251</v>
      </c>
      <c r="N28" s="35">
        <v>23575</v>
      </c>
      <c r="O28" s="35">
        <v>19786</v>
      </c>
      <c r="P28" s="35">
        <v>1172</v>
      </c>
      <c r="Q28" s="50">
        <v>1289311</v>
      </c>
      <c r="R28" s="35">
        <f t="shared" si="1"/>
        <v>1309097</v>
      </c>
      <c r="S28" s="48">
        <v>54588</v>
      </c>
      <c r="T28" s="37">
        <f t="shared" si="2"/>
        <v>55760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13</v>
      </c>
      <c r="F29" s="31" t="s">
        <v>103</v>
      </c>
      <c r="G29" s="31" t="s">
        <v>36</v>
      </c>
      <c r="H29" s="31" t="s">
        <v>37</v>
      </c>
      <c r="I29" s="33">
        <v>7</v>
      </c>
      <c r="J29" s="33">
        <v>7</v>
      </c>
      <c r="K29" s="56">
        <v>13953</v>
      </c>
      <c r="L29" s="56">
        <v>560</v>
      </c>
      <c r="M29" s="34">
        <f t="shared" si="0"/>
        <v>-0.5308073463672107</v>
      </c>
      <c r="N29" s="35">
        <v>37134</v>
      </c>
      <c r="O29" s="35">
        <v>17423</v>
      </c>
      <c r="P29" s="35">
        <v>709</v>
      </c>
      <c r="Q29" s="50">
        <v>837399.64</v>
      </c>
      <c r="R29" s="35">
        <f t="shared" si="1"/>
        <v>854822.64</v>
      </c>
      <c r="S29" s="48">
        <v>30474</v>
      </c>
      <c r="T29" s="37">
        <f t="shared" si="2"/>
        <v>31183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105</v>
      </c>
      <c r="G30" s="31" t="s">
        <v>38</v>
      </c>
      <c r="H30" s="31" t="s">
        <v>37</v>
      </c>
      <c r="I30" s="33">
        <v>7</v>
      </c>
      <c r="J30" s="33">
        <v>2</v>
      </c>
      <c r="K30" s="56">
        <v>7147</v>
      </c>
      <c r="L30" s="56">
        <v>261</v>
      </c>
      <c r="M30" s="34">
        <f t="shared" si="0"/>
        <v>-0.5347976184519938</v>
      </c>
      <c r="N30" s="35">
        <v>19987</v>
      </c>
      <c r="O30" s="35">
        <v>9298</v>
      </c>
      <c r="P30" s="35">
        <v>351</v>
      </c>
      <c r="Q30" s="50">
        <v>281351.44</v>
      </c>
      <c r="R30" s="35">
        <f t="shared" si="1"/>
        <v>290649.44</v>
      </c>
      <c r="S30" s="48">
        <v>9358</v>
      </c>
      <c r="T30" s="37">
        <f t="shared" si="2"/>
        <v>9709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21</v>
      </c>
      <c r="F31" s="31" t="s">
        <v>106</v>
      </c>
      <c r="G31" s="31" t="s">
        <v>38</v>
      </c>
      <c r="H31" s="31" t="s">
        <v>42</v>
      </c>
      <c r="I31" s="33">
        <v>7</v>
      </c>
      <c r="J31" s="33">
        <v>3</v>
      </c>
      <c r="K31" s="56">
        <v>5075</v>
      </c>
      <c r="L31" s="56">
        <v>191</v>
      </c>
      <c r="M31" s="34">
        <f t="shared" si="0"/>
        <v>-0.40140333897894986</v>
      </c>
      <c r="N31" s="35">
        <v>12399</v>
      </c>
      <c r="O31" s="35">
        <v>7422</v>
      </c>
      <c r="P31" s="35">
        <v>277</v>
      </c>
      <c r="Q31" s="50">
        <v>139367</v>
      </c>
      <c r="R31" s="35">
        <f t="shared" si="1"/>
        <v>146789</v>
      </c>
      <c r="S31" s="48">
        <v>5066</v>
      </c>
      <c r="T31" s="37">
        <f t="shared" si="2"/>
        <v>5343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25</v>
      </c>
      <c r="F32" s="47" t="s">
        <v>57</v>
      </c>
      <c r="G32" s="31" t="s">
        <v>38</v>
      </c>
      <c r="H32" s="31" t="s">
        <v>37</v>
      </c>
      <c r="I32" s="33">
        <v>16</v>
      </c>
      <c r="J32" s="33">
        <v>2</v>
      </c>
      <c r="K32" s="56">
        <v>3517</v>
      </c>
      <c r="L32" s="56">
        <v>112</v>
      </c>
      <c r="M32" s="34">
        <f t="shared" si="0"/>
        <v>0.03078579117330471</v>
      </c>
      <c r="N32" s="35">
        <v>4645</v>
      </c>
      <c r="O32" s="35">
        <v>4788</v>
      </c>
      <c r="P32" s="35">
        <v>159</v>
      </c>
      <c r="Q32" s="50">
        <v>453706.82</v>
      </c>
      <c r="R32" s="35">
        <f t="shared" si="1"/>
        <v>458494.82</v>
      </c>
      <c r="S32" s="48">
        <v>17289</v>
      </c>
      <c r="T32" s="37">
        <f t="shared" si="2"/>
        <v>17448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18</v>
      </c>
      <c r="F33" s="31" t="s">
        <v>107</v>
      </c>
      <c r="G33" s="31" t="s">
        <v>45</v>
      </c>
      <c r="H33" s="31" t="s">
        <v>37</v>
      </c>
      <c r="I33" s="33">
        <v>6</v>
      </c>
      <c r="J33" s="55">
        <v>4</v>
      </c>
      <c r="K33" s="56">
        <v>1980</v>
      </c>
      <c r="L33" s="56">
        <v>102</v>
      </c>
      <c r="M33" s="34">
        <f t="shared" si="0"/>
        <v>-0.7944063715502871</v>
      </c>
      <c r="N33" s="35">
        <v>16197</v>
      </c>
      <c r="O33" s="35">
        <v>3330</v>
      </c>
      <c r="P33" s="35">
        <v>173</v>
      </c>
      <c r="Q33" s="50">
        <v>320498</v>
      </c>
      <c r="R33" s="35">
        <f t="shared" si="1"/>
        <v>323828</v>
      </c>
      <c r="S33" s="48">
        <v>11751</v>
      </c>
      <c r="T33" s="37">
        <f t="shared" si="2"/>
        <v>11924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31" t="s">
        <v>122</v>
      </c>
      <c r="G34" s="31" t="s">
        <v>38</v>
      </c>
      <c r="H34" s="31" t="s">
        <v>42</v>
      </c>
      <c r="I34" s="33">
        <v>4</v>
      </c>
      <c r="J34" s="55">
        <v>2</v>
      </c>
      <c r="K34" s="56">
        <v>2123</v>
      </c>
      <c r="L34" s="56">
        <v>77</v>
      </c>
      <c r="M34" s="34">
        <f t="shared" si="0"/>
        <v>-0.4453781512605042</v>
      </c>
      <c r="N34" s="35">
        <v>5831</v>
      </c>
      <c r="O34" s="35">
        <v>3234</v>
      </c>
      <c r="P34" s="35">
        <v>118</v>
      </c>
      <c r="Q34" s="50">
        <v>23730</v>
      </c>
      <c r="R34" s="35">
        <f t="shared" si="1"/>
        <v>26964</v>
      </c>
      <c r="S34" s="48">
        <v>810</v>
      </c>
      <c r="T34" s="37">
        <f t="shared" si="2"/>
        <v>928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926001</v>
      </c>
      <c r="L35" s="43">
        <f>SUM(L10:L34)</f>
        <v>31273</v>
      </c>
      <c r="M35" s="44">
        <f t="shared" si="0"/>
        <v>-0.1567450347663525</v>
      </c>
      <c r="N35" s="43">
        <f>SUM(N10:N34)</f>
        <v>1368737.2</v>
      </c>
      <c r="O35" s="43">
        <f aca="true" t="shared" si="3" ref="O35:T35">SUM(O10:O34)</f>
        <v>1154194.44</v>
      </c>
      <c r="P35" s="43">
        <f t="shared" si="3"/>
        <v>39986</v>
      </c>
      <c r="Q35" s="43">
        <f t="shared" si="3"/>
        <v>11209962.91</v>
      </c>
      <c r="R35" s="43">
        <f t="shared" si="3"/>
        <v>12364157.35</v>
      </c>
      <c r="S35" s="43">
        <f t="shared" si="3"/>
        <v>401177</v>
      </c>
      <c r="T35" s="43">
        <f t="shared" si="3"/>
        <v>441163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">
      <selection activeCell="U16" sqref="U1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127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13</v>
      </c>
      <c r="N4" s="22" t="s">
        <v>7</v>
      </c>
      <c r="Q4" s="22"/>
      <c r="R4" s="1" t="s">
        <v>8</v>
      </c>
      <c r="S4" s="1"/>
      <c r="T4" s="23">
        <v>40633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129</v>
      </c>
      <c r="G10" s="31" t="s">
        <v>38</v>
      </c>
      <c r="H10" s="31" t="s">
        <v>37</v>
      </c>
      <c r="I10" s="33">
        <v>1</v>
      </c>
      <c r="J10" s="33">
        <v>8</v>
      </c>
      <c r="K10" s="56">
        <v>267409</v>
      </c>
      <c r="L10" s="56">
        <v>9020</v>
      </c>
      <c r="M10" s="34" t="e">
        <f aca="true" t="shared" si="0" ref="M10:M36">O10/N10-100%</f>
        <v>#DIV/0!</v>
      </c>
      <c r="N10" s="35"/>
      <c r="O10" s="35">
        <v>358301.1</v>
      </c>
      <c r="P10" s="35">
        <v>12353</v>
      </c>
      <c r="Q10" s="50"/>
      <c r="R10" s="35">
        <f aca="true" t="shared" si="1" ref="R10:R35">O10+Q10</f>
        <v>358301.1</v>
      </c>
      <c r="S10" s="48"/>
      <c r="T10" s="37">
        <f aca="true" t="shared" si="2" ref="T10:T35">S10+P10</f>
        <v>12353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119</v>
      </c>
      <c r="G11" s="31" t="s">
        <v>41</v>
      </c>
      <c r="H11" s="31" t="s">
        <v>34</v>
      </c>
      <c r="I11" s="33">
        <v>3</v>
      </c>
      <c r="J11" s="55">
        <v>7</v>
      </c>
      <c r="K11" s="56">
        <v>117092</v>
      </c>
      <c r="L11" s="56">
        <v>3900</v>
      </c>
      <c r="M11" s="34">
        <f t="shared" si="0"/>
        <v>-0.2853695656527224</v>
      </c>
      <c r="N11" s="35">
        <v>199748</v>
      </c>
      <c r="O11" s="35">
        <v>142746</v>
      </c>
      <c r="P11" s="35">
        <v>4863</v>
      </c>
      <c r="Q11" s="50">
        <v>457613</v>
      </c>
      <c r="R11" s="35">
        <f t="shared" si="1"/>
        <v>600359</v>
      </c>
      <c r="S11" s="48">
        <v>15896</v>
      </c>
      <c r="T11" s="37">
        <f t="shared" si="2"/>
        <v>20759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4</v>
      </c>
      <c r="F12" s="31" t="s">
        <v>126</v>
      </c>
      <c r="G12" s="31" t="s">
        <v>45</v>
      </c>
      <c r="H12" s="31" t="s">
        <v>37</v>
      </c>
      <c r="I12" s="33">
        <v>2</v>
      </c>
      <c r="J12" s="33">
        <v>8</v>
      </c>
      <c r="K12" s="56">
        <v>92570</v>
      </c>
      <c r="L12" s="56">
        <v>2519</v>
      </c>
      <c r="M12" s="34">
        <f t="shared" si="0"/>
        <v>-0.18910344562916148</v>
      </c>
      <c r="N12" s="35">
        <v>156343</v>
      </c>
      <c r="O12" s="35">
        <v>126778</v>
      </c>
      <c r="P12" s="35">
        <v>3442</v>
      </c>
      <c r="Q12" s="50">
        <v>156343</v>
      </c>
      <c r="R12" s="35">
        <f t="shared" si="1"/>
        <v>283121</v>
      </c>
      <c r="S12" s="48">
        <v>4108</v>
      </c>
      <c r="T12" s="37">
        <f t="shared" si="2"/>
        <v>7550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120</v>
      </c>
      <c r="G13" s="31" t="s">
        <v>36</v>
      </c>
      <c r="H13" s="31" t="s">
        <v>37</v>
      </c>
      <c r="I13" s="33">
        <v>3</v>
      </c>
      <c r="J13" s="55">
        <v>6</v>
      </c>
      <c r="K13" s="56">
        <v>88722</v>
      </c>
      <c r="L13" s="56">
        <v>2975</v>
      </c>
      <c r="M13" s="34">
        <f t="shared" si="0"/>
        <v>-0.3008644414246725</v>
      </c>
      <c r="N13" s="35">
        <v>175142</v>
      </c>
      <c r="O13" s="35">
        <v>122448</v>
      </c>
      <c r="P13" s="35">
        <v>3985</v>
      </c>
      <c r="Q13" s="50">
        <v>378517</v>
      </c>
      <c r="R13" s="35">
        <f t="shared" si="1"/>
        <v>500965</v>
      </c>
      <c r="S13" s="48">
        <v>13074</v>
      </c>
      <c r="T13" s="37">
        <f t="shared" si="2"/>
        <v>17059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1</v>
      </c>
      <c r="F14" s="31" t="s">
        <v>125</v>
      </c>
      <c r="G14" s="31" t="s">
        <v>41</v>
      </c>
      <c r="H14" s="31" t="s">
        <v>34</v>
      </c>
      <c r="I14" s="33">
        <v>2</v>
      </c>
      <c r="J14" s="33">
        <v>8</v>
      </c>
      <c r="K14" s="56">
        <v>73103</v>
      </c>
      <c r="L14" s="56">
        <v>2490</v>
      </c>
      <c r="M14" s="34">
        <f t="shared" si="0"/>
        <v>-0.5677516998553889</v>
      </c>
      <c r="N14" s="35">
        <v>222666</v>
      </c>
      <c r="O14" s="35">
        <v>96247</v>
      </c>
      <c r="P14" s="35">
        <v>3352</v>
      </c>
      <c r="Q14" s="50">
        <v>222666</v>
      </c>
      <c r="R14" s="35">
        <f t="shared" si="1"/>
        <v>318913</v>
      </c>
      <c r="S14" s="48">
        <v>7667</v>
      </c>
      <c r="T14" s="37">
        <f t="shared" si="2"/>
        <v>11019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114</v>
      </c>
      <c r="G15" s="31" t="s">
        <v>45</v>
      </c>
      <c r="H15" s="31" t="s">
        <v>37</v>
      </c>
      <c r="I15" s="33">
        <v>4</v>
      </c>
      <c r="J15" s="55">
        <v>9</v>
      </c>
      <c r="K15" s="56">
        <v>44975</v>
      </c>
      <c r="L15" s="56">
        <v>2028</v>
      </c>
      <c r="M15" s="34">
        <f t="shared" si="0"/>
        <v>-0.28474010682326056</v>
      </c>
      <c r="N15" s="35">
        <v>99791</v>
      </c>
      <c r="O15" s="35">
        <v>71376.5</v>
      </c>
      <c r="P15" s="35">
        <v>2837</v>
      </c>
      <c r="Q15" s="50">
        <v>318683.56</v>
      </c>
      <c r="R15" s="35">
        <f t="shared" si="1"/>
        <v>390060.06</v>
      </c>
      <c r="S15" s="48">
        <v>12450</v>
      </c>
      <c r="T15" s="37">
        <f t="shared" si="2"/>
        <v>15287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130</v>
      </c>
      <c r="G16" s="31" t="s">
        <v>38</v>
      </c>
      <c r="H16" s="31" t="s">
        <v>43</v>
      </c>
      <c r="I16" s="33">
        <v>1</v>
      </c>
      <c r="J16" s="33">
        <v>4</v>
      </c>
      <c r="K16" s="56">
        <v>53904</v>
      </c>
      <c r="L16" s="56">
        <v>1772</v>
      </c>
      <c r="M16" s="34" t="e">
        <f t="shared" si="0"/>
        <v>#DIV/0!</v>
      </c>
      <c r="N16" s="35"/>
      <c r="O16" s="35">
        <v>60036</v>
      </c>
      <c r="P16" s="35">
        <v>2010</v>
      </c>
      <c r="Q16" s="50"/>
      <c r="R16" s="35">
        <f t="shared" si="1"/>
        <v>60036</v>
      </c>
      <c r="S16" s="48"/>
      <c r="T16" s="37">
        <f t="shared" si="2"/>
        <v>2010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131</v>
      </c>
      <c r="G17" s="31" t="s">
        <v>36</v>
      </c>
      <c r="H17" s="31" t="s">
        <v>37</v>
      </c>
      <c r="I17" s="51">
        <v>1</v>
      </c>
      <c r="J17" s="33">
        <v>8</v>
      </c>
      <c r="K17" s="57">
        <v>48038</v>
      </c>
      <c r="L17" s="56">
        <v>1623</v>
      </c>
      <c r="M17" s="34" t="e">
        <f t="shared" si="0"/>
        <v>#DIV/0!</v>
      </c>
      <c r="N17" s="35"/>
      <c r="O17" s="35">
        <v>59753.6</v>
      </c>
      <c r="P17" s="35">
        <v>2094</v>
      </c>
      <c r="Q17" s="50"/>
      <c r="R17" s="35">
        <f t="shared" si="1"/>
        <v>59753.6</v>
      </c>
      <c r="S17" s="48"/>
      <c r="T17" s="37">
        <f t="shared" si="2"/>
        <v>2094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93</v>
      </c>
      <c r="G18" s="31" t="s">
        <v>38</v>
      </c>
      <c r="H18" s="31" t="s">
        <v>42</v>
      </c>
      <c r="I18" s="51">
        <v>8</v>
      </c>
      <c r="J18" s="33">
        <v>6</v>
      </c>
      <c r="K18" s="57">
        <v>37824</v>
      </c>
      <c r="L18" s="56">
        <v>1533</v>
      </c>
      <c r="M18" s="34">
        <f t="shared" si="0"/>
        <v>-0.2959507637858797</v>
      </c>
      <c r="N18" s="35">
        <v>76854</v>
      </c>
      <c r="O18" s="35">
        <v>54109</v>
      </c>
      <c r="P18" s="35">
        <v>2343</v>
      </c>
      <c r="Q18" s="50">
        <v>1101570</v>
      </c>
      <c r="R18" s="35">
        <f t="shared" si="1"/>
        <v>1155679</v>
      </c>
      <c r="S18" s="48">
        <v>41479</v>
      </c>
      <c r="T18" s="37">
        <f t="shared" si="2"/>
        <v>43822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31" t="s">
        <v>99</v>
      </c>
      <c r="G19" s="31" t="s">
        <v>38</v>
      </c>
      <c r="H19" s="31" t="s">
        <v>37</v>
      </c>
      <c r="I19" s="33">
        <v>7</v>
      </c>
      <c r="J19" s="33">
        <v>8</v>
      </c>
      <c r="K19" s="56">
        <v>46846</v>
      </c>
      <c r="L19" s="56">
        <v>1330</v>
      </c>
      <c r="M19" s="34">
        <f t="shared" si="0"/>
        <v>-0.4994664220320896</v>
      </c>
      <c r="N19" s="35">
        <v>106826</v>
      </c>
      <c r="O19" s="35">
        <v>53470</v>
      </c>
      <c r="P19" s="35">
        <v>1516</v>
      </c>
      <c r="Q19" s="50">
        <v>884289.6</v>
      </c>
      <c r="R19" s="35">
        <f t="shared" si="1"/>
        <v>937759.6</v>
      </c>
      <c r="S19" s="48">
        <v>26111</v>
      </c>
      <c r="T19" s="37">
        <f t="shared" si="2"/>
        <v>27627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109</v>
      </c>
      <c r="G20" s="31" t="s">
        <v>36</v>
      </c>
      <c r="H20" s="31" t="s">
        <v>37</v>
      </c>
      <c r="I20" s="33">
        <v>5</v>
      </c>
      <c r="J20" s="55">
        <v>6</v>
      </c>
      <c r="K20" s="56">
        <v>34071</v>
      </c>
      <c r="L20" s="56">
        <v>980</v>
      </c>
      <c r="M20" s="34">
        <f t="shared" si="0"/>
        <v>0.2550827015851138</v>
      </c>
      <c r="N20" s="35">
        <v>34824</v>
      </c>
      <c r="O20" s="35">
        <v>43707</v>
      </c>
      <c r="P20" s="35">
        <v>1318</v>
      </c>
      <c r="Q20" s="50">
        <v>259196.6</v>
      </c>
      <c r="R20" s="35">
        <f t="shared" si="1"/>
        <v>302903.6</v>
      </c>
      <c r="S20" s="48">
        <v>6904</v>
      </c>
      <c r="T20" s="37">
        <f t="shared" si="2"/>
        <v>8222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7</v>
      </c>
      <c r="F21" s="31" t="s">
        <v>115</v>
      </c>
      <c r="G21" s="31" t="s">
        <v>88</v>
      </c>
      <c r="H21" s="31" t="s">
        <v>37</v>
      </c>
      <c r="I21" s="33">
        <v>4</v>
      </c>
      <c r="J21" s="55">
        <v>6</v>
      </c>
      <c r="K21" s="56">
        <v>30416</v>
      </c>
      <c r="L21" s="56">
        <v>1088</v>
      </c>
      <c r="M21" s="34">
        <f t="shared" si="0"/>
        <v>-0.5414617808354777</v>
      </c>
      <c r="N21" s="35">
        <v>88496.44</v>
      </c>
      <c r="O21" s="35">
        <v>40579</v>
      </c>
      <c r="P21" s="35">
        <v>1462</v>
      </c>
      <c r="Q21" s="50">
        <v>314826.44</v>
      </c>
      <c r="R21" s="35">
        <f t="shared" si="1"/>
        <v>355405.44</v>
      </c>
      <c r="S21" s="48">
        <v>10979</v>
      </c>
      <c r="T21" s="37">
        <f t="shared" si="2"/>
        <v>12441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103</v>
      </c>
      <c r="G22" s="31" t="s">
        <v>36</v>
      </c>
      <c r="H22" s="31" t="s">
        <v>37</v>
      </c>
      <c r="I22" s="33">
        <v>6</v>
      </c>
      <c r="J22" s="33">
        <v>7</v>
      </c>
      <c r="K22" s="56">
        <v>28593</v>
      </c>
      <c r="L22" s="56">
        <v>977</v>
      </c>
      <c r="M22" s="34">
        <f t="shared" si="0"/>
        <v>-0.5493665356050677</v>
      </c>
      <c r="N22" s="35">
        <v>82404</v>
      </c>
      <c r="O22" s="35">
        <v>37134</v>
      </c>
      <c r="P22" s="35">
        <v>1321</v>
      </c>
      <c r="Q22" s="50">
        <v>800265.64</v>
      </c>
      <c r="R22" s="35">
        <f t="shared" si="1"/>
        <v>837399.64</v>
      </c>
      <c r="S22" s="48">
        <v>29153</v>
      </c>
      <c r="T22" s="37">
        <f t="shared" si="2"/>
        <v>30474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108</v>
      </c>
      <c r="G23" s="31" t="s">
        <v>33</v>
      </c>
      <c r="H23" s="31" t="s">
        <v>34</v>
      </c>
      <c r="I23" s="33">
        <v>5</v>
      </c>
      <c r="J23" s="55">
        <v>10</v>
      </c>
      <c r="K23" s="56">
        <v>21367</v>
      </c>
      <c r="L23" s="56">
        <v>744</v>
      </c>
      <c r="M23" s="34">
        <f t="shared" si="0"/>
        <v>-0.4882587282109899</v>
      </c>
      <c r="N23" s="35">
        <v>59491</v>
      </c>
      <c r="O23" s="35">
        <v>30444</v>
      </c>
      <c r="P23" s="35">
        <v>1103</v>
      </c>
      <c r="Q23" s="50">
        <v>401078</v>
      </c>
      <c r="R23" s="35">
        <f t="shared" si="1"/>
        <v>431522</v>
      </c>
      <c r="S23" s="48">
        <v>12508</v>
      </c>
      <c r="T23" s="37">
        <f t="shared" si="2"/>
        <v>13611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15</v>
      </c>
      <c r="F24" s="31" t="s">
        <v>86</v>
      </c>
      <c r="G24" s="31" t="s">
        <v>33</v>
      </c>
      <c r="H24" s="31" t="s">
        <v>34</v>
      </c>
      <c r="I24" s="33">
        <v>9</v>
      </c>
      <c r="J24" s="33">
        <v>5</v>
      </c>
      <c r="K24" s="56">
        <v>16485</v>
      </c>
      <c r="L24" s="56">
        <v>704</v>
      </c>
      <c r="M24" s="34">
        <f t="shared" si="0"/>
        <v>-0.1056251535249324</v>
      </c>
      <c r="N24" s="35">
        <v>28497</v>
      </c>
      <c r="O24" s="35">
        <v>25487</v>
      </c>
      <c r="P24" s="35">
        <v>1165</v>
      </c>
      <c r="Q24" s="50">
        <v>910520</v>
      </c>
      <c r="R24" s="35">
        <f t="shared" si="1"/>
        <v>936007</v>
      </c>
      <c r="S24" s="48">
        <v>34380</v>
      </c>
      <c r="T24" s="37">
        <f t="shared" si="2"/>
        <v>35545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75</v>
      </c>
      <c r="G25" s="31" t="s">
        <v>40</v>
      </c>
      <c r="H25" s="31" t="s">
        <v>34</v>
      </c>
      <c r="I25" s="33">
        <v>11</v>
      </c>
      <c r="J25" s="33">
        <v>11</v>
      </c>
      <c r="K25" s="56">
        <v>21210</v>
      </c>
      <c r="L25" s="56">
        <v>1360</v>
      </c>
      <c r="M25" s="34">
        <f t="shared" si="0"/>
        <v>-0.4681571051503598</v>
      </c>
      <c r="N25" s="35">
        <v>44327</v>
      </c>
      <c r="O25" s="35">
        <v>23575</v>
      </c>
      <c r="P25" s="35">
        <v>1473</v>
      </c>
      <c r="Q25" s="50">
        <v>1265736</v>
      </c>
      <c r="R25" s="35">
        <f t="shared" si="1"/>
        <v>1289311</v>
      </c>
      <c r="S25" s="48">
        <v>53115</v>
      </c>
      <c r="T25" s="37">
        <f t="shared" si="2"/>
        <v>54588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105</v>
      </c>
      <c r="G26" s="31" t="s">
        <v>38</v>
      </c>
      <c r="H26" s="31" t="s">
        <v>37</v>
      </c>
      <c r="I26" s="33">
        <v>6</v>
      </c>
      <c r="J26" s="33">
        <v>2</v>
      </c>
      <c r="K26" s="56">
        <v>14168</v>
      </c>
      <c r="L26" s="56">
        <v>477</v>
      </c>
      <c r="M26" s="34">
        <f t="shared" si="0"/>
        <v>-0.3655122059617155</v>
      </c>
      <c r="N26" s="35">
        <v>31501</v>
      </c>
      <c r="O26" s="35">
        <v>19987</v>
      </c>
      <c r="P26" s="35">
        <v>673</v>
      </c>
      <c r="Q26" s="50">
        <v>261364.44</v>
      </c>
      <c r="R26" s="35">
        <f t="shared" si="1"/>
        <v>281351.44</v>
      </c>
      <c r="S26" s="48">
        <v>8685</v>
      </c>
      <c r="T26" s="37">
        <f t="shared" si="2"/>
        <v>9358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17</v>
      </c>
      <c r="F27" s="31" t="s">
        <v>107</v>
      </c>
      <c r="G27" s="31" t="s">
        <v>45</v>
      </c>
      <c r="H27" s="31" t="s">
        <v>37</v>
      </c>
      <c r="I27" s="33">
        <v>5</v>
      </c>
      <c r="J27" s="55">
        <v>5</v>
      </c>
      <c r="K27" s="56">
        <v>11597</v>
      </c>
      <c r="L27" s="56">
        <v>433</v>
      </c>
      <c r="M27" s="34">
        <f t="shared" si="0"/>
        <v>-0.3594985763998735</v>
      </c>
      <c r="N27" s="35">
        <v>25288</v>
      </c>
      <c r="O27" s="35">
        <v>16197</v>
      </c>
      <c r="P27" s="35">
        <v>627</v>
      </c>
      <c r="Q27" s="50">
        <v>304301</v>
      </c>
      <c r="R27" s="35">
        <f t="shared" si="1"/>
        <v>320498</v>
      </c>
      <c r="S27" s="48">
        <v>11124</v>
      </c>
      <c r="T27" s="37">
        <f t="shared" si="2"/>
        <v>11751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12</v>
      </c>
      <c r="F28" s="47" t="s">
        <v>59</v>
      </c>
      <c r="G28" s="31" t="s">
        <v>38</v>
      </c>
      <c r="H28" s="31" t="s">
        <v>37</v>
      </c>
      <c r="I28" s="33">
        <v>14</v>
      </c>
      <c r="J28" s="33">
        <v>3</v>
      </c>
      <c r="K28" s="56">
        <v>14410</v>
      </c>
      <c r="L28" s="56">
        <v>963</v>
      </c>
      <c r="M28" s="34">
        <f t="shared" si="0"/>
        <v>-0.5593951066466367</v>
      </c>
      <c r="N28" s="35">
        <v>35353.67</v>
      </c>
      <c r="O28" s="35">
        <v>15577</v>
      </c>
      <c r="P28" s="35">
        <v>963</v>
      </c>
      <c r="Q28" s="50">
        <v>1603238.47</v>
      </c>
      <c r="R28" s="35">
        <f t="shared" si="1"/>
        <v>1618815.47</v>
      </c>
      <c r="S28" s="48">
        <v>55503</v>
      </c>
      <c r="T28" s="37">
        <f t="shared" si="2"/>
        <v>56466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18</v>
      </c>
      <c r="F29" s="47" t="s">
        <v>104</v>
      </c>
      <c r="G29" s="31" t="s">
        <v>33</v>
      </c>
      <c r="H29" s="31" t="s">
        <v>34</v>
      </c>
      <c r="I29" s="33">
        <v>6</v>
      </c>
      <c r="J29" s="33">
        <v>6</v>
      </c>
      <c r="K29" s="56">
        <v>13650</v>
      </c>
      <c r="L29" s="56">
        <v>539</v>
      </c>
      <c r="M29" s="34">
        <f t="shared" si="0"/>
        <v>-0.3502250746534742</v>
      </c>
      <c r="N29" s="35">
        <v>22437</v>
      </c>
      <c r="O29" s="35">
        <v>14579</v>
      </c>
      <c r="P29" s="35">
        <v>583</v>
      </c>
      <c r="Q29" s="50">
        <v>229473</v>
      </c>
      <c r="R29" s="35">
        <f t="shared" si="1"/>
        <v>244052</v>
      </c>
      <c r="S29" s="48">
        <v>8690</v>
      </c>
      <c r="T29" s="37">
        <f t="shared" si="2"/>
        <v>9273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106</v>
      </c>
      <c r="G30" s="31" t="s">
        <v>38</v>
      </c>
      <c r="H30" s="31" t="s">
        <v>42</v>
      </c>
      <c r="I30" s="33">
        <v>6</v>
      </c>
      <c r="J30" s="33">
        <v>3</v>
      </c>
      <c r="K30" s="56">
        <v>9893</v>
      </c>
      <c r="L30" s="56">
        <v>356</v>
      </c>
      <c r="M30" s="34">
        <f t="shared" si="0"/>
        <v>-0.1469556243550052</v>
      </c>
      <c r="N30" s="35">
        <v>14535</v>
      </c>
      <c r="O30" s="35">
        <v>12399</v>
      </c>
      <c r="P30" s="35">
        <v>460</v>
      </c>
      <c r="Q30" s="50">
        <v>126968</v>
      </c>
      <c r="R30" s="35">
        <f t="shared" si="1"/>
        <v>139367</v>
      </c>
      <c r="S30" s="48">
        <v>4606</v>
      </c>
      <c r="T30" s="37">
        <f t="shared" si="2"/>
        <v>5066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21</v>
      </c>
      <c r="F31" s="31" t="s">
        <v>121</v>
      </c>
      <c r="G31" s="31" t="s">
        <v>38</v>
      </c>
      <c r="H31" s="31" t="s">
        <v>34</v>
      </c>
      <c r="I31" s="33">
        <v>3</v>
      </c>
      <c r="J31" s="55">
        <v>2</v>
      </c>
      <c r="K31" s="56">
        <v>5642</v>
      </c>
      <c r="L31" s="56">
        <v>233</v>
      </c>
      <c r="M31" s="34">
        <f t="shared" si="0"/>
        <v>-0.4395232489699823</v>
      </c>
      <c r="N31" s="35">
        <v>13592</v>
      </c>
      <c r="O31" s="35">
        <v>7618</v>
      </c>
      <c r="P31" s="35">
        <v>321</v>
      </c>
      <c r="Q31" s="50">
        <v>29033</v>
      </c>
      <c r="R31" s="35">
        <f t="shared" si="1"/>
        <v>36651</v>
      </c>
      <c r="S31" s="48">
        <v>1314</v>
      </c>
      <c r="T31" s="37">
        <f t="shared" si="2"/>
        <v>1635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24</v>
      </c>
      <c r="F32" s="31" t="s">
        <v>89</v>
      </c>
      <c r="G32" s="31" t="s">
        <v>36</v>
      </c>
      <c r="H32" s="31" t="s">
        <v>37</v>
      </c>
      <c r="I32" s="33">
        <v>9</v>
      </c>
      <c r="J32" s="33">
        <v>2</v>
      </c>
      <c r="K32" s="56">
        <v>6611</v>
      </c>
      <c r="L32" s="56">
        <v>233</v>
      </c>
      <c r="M32" s="34">
        <f t="shared" si="0"/>
        <v>-0.028103808033385524</v>
      </c>
      <c r="N32" s="35">
        <v>7668</v>
      </c>
      <c r="O32" s="35">
        <v>7452.5</v>
      </c>
      <c r="P32" s="35">
        <v>260</v>
      </c>
      <c r="Q32" s="50">
        <v>217206.3</v>
      </c>
      <c r="R32" s="35">
        <f t="shared" si="1"/>
        <v>224658.8</v>
      </c>
      <c r="S32" s="48">
        <v>6934</v>
      </c>
      <c r="T32" s="37">
        <f t="shared" si="2"/>
        <v>7194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23</v>
      </c>
      <c r="F33" s="31" t="s">
        <v>122</v>
      </c>
      <c r="G33" s="31" t="s">
        <v>38</v>
      </c>
      <c r="H33" s="31" t="s">
        <v>42</v>
      </c>
      <c r="I33" s="33">
        <v>3</v>
      </c>
      <c r="J33" s="55">
        <v>2</v>
      </c>
      <c r="K33" s="56">
        <v>4185</v>
      </c>
      <c r="L33" s="56">
        <v>133</v>
      </c>
      <c r="M33" s="34">
        <f t="shared" si="0"/>
        <v>-0.24065633546034637</v>
      </c>
      <c r="N33" s="35">
        <v>7679</v>
      </c>
      <c r="O33" s="35">
        <v>5831</v>
      </c>
      <c r="P33" s="35">
        <v>193</v>
      </c>
      <c r="Q33" s="50">
        <v>17899</v>
      </c>
      <c r="R33" s="35">
        <f t="shared" si="1"/>
        <v>23730</v>
      </c>
      <c r="S33" s="48">
        <v>617</v>
      </c>
      <c r="T33" s="37">
        <f t="shared" si="2"/>
        <v>810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20</v>
      </c>
      <c r="F34" s="47" t="s">
        <v>57</v>
      </c>
      <c r="G34" s="31" t="s">
        <v>38</v>
      </c>
      <c r="H34" s="31" t="s">
        <v>37</v>
      </c>
      <c r="I34" s="33">
        <v>15</v>
      </c>
      <c r="J34" s="33">
        <v>2</v>
      </c>
      <c r="K34" s="56">
        <v>3232</v>
      </c>
      <c r="L34" s="56">
        <v>137</v>
      </c>
      <c r="M34" s="34">
        <f t="shared" si="0"/>
        <v>-0.6668340266819681</v>
      </c>
      <c r="N34" s="35">
        <v>13942</v>
      </c>
      <c r="O34" s="35">
        <v>4645</v>
      </c>
      <c r="P34" s="35">
        <v>201</v>
      </c>
      <c r="Q34" s="50">
        <v>449061.82</v>
      </c>
      <c r="R34" s="35">
        <f t="shared" si="1"/>
        <v>453706.82</v>
      </c>
      <c r="S34" s="48">
        <v>17088</v>
      </c>
      <c r="T34" s="37">
        <f t="shared" si="2"/>
        <v>17289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16</v>
      </c>
      <c r="F35" s="31" t="s">
        <v>98</v>
      </c>
      <c r="G35" s="31" t="s">
        <v>45</v>
      </c>
      <c r="H35" s="31" t="s">
        <v>37</v>
      </c>
      <c r="I35" s="33">
        <v>7</v>
      </c>
      <c r="J35" s="33">
        <v>2</v>
      </c>
      <c r="K35" s="56">
        <v>1980</v>
      </c>
      <c r="L35" s="56">
        <v>198</v>
      </c>
      <c r="M35" s="34">
        <f t="shared" si="0"/>
        <v>-0.8505912556402676</v>
      </c>
      <c r="N35" s="35">
        <v>25708</v>
      </c>
      <c r="O35" s="35">
        <v>3841</v>
      </c>
      <c r="P35" s="35">
        <v>350</v>
      </c>
      <c r="Q35" s="50">
        <v>918686.1400000001</v>
      </c>
      <c r="R35" s="35">
        <f t="shared" si="1"/>
        <v>922527.1400000001</v>
      </c>
      <c r="S35" s="48">
        <v>34782</v>
      </c>
      <c r="T35" s="37">
        <f t="shared" si="2"/>
        <v>35132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1107993</v>
      </c>
      <c r="L36" s="43">
        <f>SUM(L10:L35)</f>
        <v>38745</v>
      </c>
      <c r="M36" s="44">
        <f t="shared" si="0"/>
        <v>-0.07551612738132985</v>
      </c>
      <c r="N36" s="43">
        <f>SUM(N10:N35)</f>
        <v>1573113.1099999999</v>
      </c>
      <c r="O36" s="43">
        <f aca="true" t="shared" si="3" ref="O36:T36">SUM(O10:O35)</f>
        <v>1454317.7</v>
      </c>
      <c r="P36" s="43">
        <f t="shared" si="3"/>
        <v>51268</v>
      </c>
      <c r="Q36" s="43">
        <f t="shared" si="3"/>
        <v>11628536.010000002</v>
      </c>
      <c r="R36" s="43">
        <f t="shared" si="3"/>
        <v>13082853.71</v>
      </c>
      <c r="S36" s="43">
        <f t="shared" si="3"/>
        <v>417167</v>
      </c>
      <c r="T36" s="43">
        <f t="shared" si="3"/>
        <v>468435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123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124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12</v>
      </c>
      <c r="N4" s="22" t="s">
        <v>7</v>
      </c>
      <c r="Q4" s="22"/>
      <c r="R4" s="1" t="s">
        <v>8</v>
      </c>
      <c r="S4" s="1"/>
      <c r="T4" s="23">
        <v>40626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125</v>
      </c>
      <c r="G10" s="31" t="s">
        <v>41</v>
      </c>
      <c r="H10" s="31" t="s">
        <v>34</v>
      </c>
      <c r="I10" s="33">
        <v>1</v>
      </c>
      <c r="J10" s="33">
        <v>8</v>
      </c>
      <c r="K10" s="56">
        <v>173304</v>
      </c>
      <c r="L10" s="56">
        <v>5860</v>
      </c>
      <c r="M10" s="34" t="e">
        <f aca="true" t="shared" si="0" ref="M10:M37">O10/N10-100%</f>
        <v>#DIV/0!</v>
      </c>
      <c r="N10" s="35"/>
      <c r="O10" s="35">
        <v>222666</v>
      </c>
      <c r="P10" s="35">
        <v>7667</v>
      </c>
      <c r="Q10" s="50"/>
      <c r="R10" s="35">
        <f aca="true" t="shared" si="1" ref="R10:R36">O10+Q10</f>
        <v>222666</v>
      </c>
      <c r="S10" s="48"/>
      <c r="T10" s="37">
        <f aca="true" t="shared" si="2" ref="T10:T36">S10+P10</f>
        <v>7667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119</v>
      </c>
      <c r="G11" s="31" t="s">
        <v>41</v>
      </c>
      <c r="H11" s="31" t="s">
        <v>34</v>
      </c>
      <c r="I11" s="33">
        <v>2</v>
      </c>
      <c r="J11" s="55">
        <v>7</v>
      </c>
      <c r="K11" s="56">
        <v>154129</v>
      </c>
      <c r="L11" s="56">
        <v>5125</v>
      </c>
      <c r="M11" s="34">
        <f t="shared" si="0"/>
        <v>-0.2253776200725186</v>
      </c>
      <c r="N11" s="35">
        <v>257865</v>
      </c>
      <c r="O11" s="35">
        <v>199748</v>
      </c>
      <c r="P11" s="35">
        <v>6834</v>
      </c>
      <c r="Q11" s="50">
        <v>257865</v>
      </c>
      <c r="R11" s="35">
        <f t="shared" si="1"/>
        <v>457613</v>
      </c>
      <c r="S11" s="48">
        <v>9062</v>
      </c>
      <c r="T11" s="37">
        <f t="shared" si="2"/>
        <v>15896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120</v>
      </c>
      <c r="G12" s="31" t="s">
        <v>36</v>
      </c>
      <c r="H12" s="31" t="s">
        <v>37</v>
      </c>
      <c r="I12" s="33">
        <v>2</v>
      </c>
      <c r="J12" s="55">
        <v>6</v>
      </c>
      <c r="K12" s="56">
        <v>127963</v>
      </c>
      <c r="L12" s="56">
        <v>4377</v>
      </c>
      <c r="M12" s="34">
        <f t="shared" si="0"/>
        <v>-0.1388223724646589</v>
      </c>
      <c r="N12" s="35">
        <v>203375</v>
      </c>
      <c r="O12" s="35">
        <v>175142</v>
      </c>
      <c r="P12" s="35">
        <v>6050</v>
      </c>
      <c r="Q12" s="50">
        <v>203375</v>
      </c>
      <c r="R12" s="35">
        <f t="shared" si="1"/>
        <v>378517</v>
      </c>
      <c r="S12" s="48">
        <v>7024</v>
      </c>
      <c r="T12" s="37">
        <f t="shared" si="2"/>
        <v>13074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126</v>
      </c>
      <c r="G13" s="31" t="s">
        <v>45</v>
      </c>
      <c r="H13" s="31" t="s">
        <v>37</v>
      </c>
      <c r="I13" s="33">
        <v>1</v>
      </c>
      <c r="J13" s="33">
        <v>8</v>
      </c>
      <c r="K13" s="56">
        <v>132510</v>
      </c>
      <c r="L13" s="56">
        <v>3436</v>
      </c>
      <c r="M13" s="34" t="e">
        <f t="shared" si="0"/>
        <v>#DIV/0!</v>
      </c>
      <c r="N13" s="35"/>
      <c r="O13" s="35">
        <v>156343</v>
      </c>
      <c r="P13" s="35">
        <v>4108</v>
      </c>
      <c r="Q13" s="50"/>
      <c r="R13" s="35">
        <f t="shared" si="1"/>
        <v>156343</v>
      </c>
      <c r="S13" s="48"/>
      <c r="T13" s="37">
        <f t="shared" si="2"/>
        <v>4108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6</v>
      </c>
      <c r="F14" s="31" t="s">
        <v>99</v>
      </c>
      <c r="G14" s="31" t="s">
        <v>38</v>
      </c>
      <c r="H14" s="31" t="s">
        <v>37</v>
      </c>
      <c r="I14" s="33">
        <v>6</v>
      </c>
      <c r="J14" s="33">
        <v>7</v>
      </c>
      <c r="K14" s="56">
        <v>93979</v>
      </c>
      <c r="L14" s="56">
        <v>2573</v>
      </c>
      <c r="M14" s="34">
        <f t="shared" si="0"/>
        <v>0.1077168750907318</v>
      </c>
      <c r="N14" s="35">
        <v>96438</v>
      </c>
      <c r="O14" s="35">
        <v>106826</v>
      </c>
      <c r="P14" s="35">
        <v>2937</v>
      </c>
      <c r="Q14" s="50">
        <v>777463.6</v>
      </c>
      <c r="R14" s="35">
        <f t="shared" si="1"/>
        <v>884289.6</v>
      </c>
      <c r="S14" s="48">
        <v>23174</v>
      </c>
      <c r="T14" s="37">
        <f t="shared" si="2"/>
        <v>26111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114</v>
      </c>
      <c r="G15" s="31" t="s">
        <v>45</v>
      </c>
      <c r="H15" s="31" t="s">
        <v>37</v>
      </c>
      <c r="I15" s="33">
        <v>3</v>
      </c>
      <c r="J15" s="55">
        <v>9</v>
      </c>
      <c r="K15" s="56">
        <v>86970</v>
      </c>
      <c r="L15" s="56">
        <v>3497</v>
      </c>
      <c r="M15" s="34">
        <f t="shared" si="0"/>
        <v>0.00618080622718753</v>
      </c>
      <c r="N15" s="35">
        <v>99178</v>
      </c>
      <c r="O15" s="35">
        <v>99791</v>
      </c>
      <c r="P15" s="35">
        <v>3986</v>
      </c>
      <c r="Q15" s="50">
        <v>218892.56</v>
      </c>
      <c r="R15" s="35">
        <f t="shared" si="1"/>
        <v>318683.56</v>
      </c>
      <c r="S15" s="48">
        <v>8464</v>
      </c>
      <c r="T15" s="37">
        <f t="shared" si="2"/>
        <v>12450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115</v>
      </c>
      <c r="G16" s="31" t="s">
        <v>88</v>
      </c>
      <c r="H16" s="31" t="s">
        <v>37</v>
      </c>
      <c r="I16" s="33">
        <v>3</v>
      </c>
      <c r="J16" s="55">
        <v>6</v>
      </c>
      <c r="K16" s="56">
        <v>68172</v>
      </c>
      <c r="L16" s="56">
        <v>2256</v>
      </c>
      <c r="M16" s="34">
        <f t="shared" si="0"/>
        <v>-0.11600799120966931</v>
      </c>
      <c r="N16" s="35">
        <v>100110</v>
      </c>
      <c r="O16" s="35">
        <v>88496.44</v>
      </c>
      <c r="P16" s="35">
        <v>2982</v>
      </c>
      <c r="Q16" s="50">
        <v>226330</v>
      </c>
      <c r="R16" s="35">
        <f t="shared" si="1"/>
        <v>314826.44</v>
      </c>
      <c r="S16" s="48">
        <v>7997</v>
      </c>
      <c r="T16" s="37">
        <f t="shared" si="2"/>
        <v>10979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103</v>
      </c>
      <c r="G17" s="31" t="s">
        <v>36</v>
      </c>
      <c r="H17" s="31" t="s">
        <v>37</v>
      </c>
      <c r="I17" s="51">
        <v>5</v>
      </c>
      <c r="J17" s="33">
        <v>7</v>
      </c>
      <c r="K17" s="57">
        <v>64009</v>
      </c>
      <c r="L17" s="56">
        <v>2095</v>
      </c>
      <c r="M17" s="34">
        <f t="shared" si="0"/>
        <v>-0.04522228787931459</v>
      </c>
      <c r="N17" s="35">
        <v>86307</v>
      </c>
      <c r="O17" s="35">
        <v>82404</v>
      </c>
      <c r="P17" s="35">
        <v>2768</v>
      </c>
      <c r="Q17" s="50">
        <v>717861.64</v>
      </c>
      <c r="R17" s="35">
        <f t="shared" si="1"/>
        <v>800265.64</v>
      </c>
      <c r="S17" s="48">
        <v>26385</v>
      </c>
      <c r="T17" s="37">
        <f t="shared" si="2"/>
        <v>29153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3</v>
      </c>
      <c r="F18" s="31" t="s">
        <v>93</v>
      </c>
      <c r="G18" s="31" t="s">
        <v>38</v>
      </c>
      <c r="H18" s="31" t="s">
        <v>42</v>
      </c>
      <c r="I18" s="51">
        <v>7</v>
      </c>
      <c r="J18" s="33">
        <v>6</v>
      </c>
      <c r="K18" s="57">
        <v>55159</v>
      </c>
      <c r="L18" s="56">
        <v>1936</v>
      </c>
      <c r="M18" s="34">
        <f t="shared" si="0"/>
        <v>-0.3244970247774076</v>
      </c>
      <c r="N18" s="35">
        <v>113773</v>
      </c>
      <c r="O18" s="35">
        <v>76854</v>
      </c>
      <c r="P18" s="35">
        <v>2844</v>
      </c>
      <c r="Q18" s="50">
        <v>1024716</v>
      </c>
      <c r="R18" s="35">
        <f t="shared" si="1"/>
        <v>1101570</v>
      </c>
      <c r="S18" s="48">
        <v>38635</v>
      </c>
      <c r="T18" s="37">
        <f t="shared" si="2"/>
        <v>41479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108</v>
      </c>
      <c r="G19" s="31" t="s">
        <v>33</v>
      </c>
      <c r="H19" s="31" t="s">
        <v>34</v>
      </c>
      <c r="I19" s="33">
        <v>4</v>
      </c>
      <c r="J19" s="55">
        <v>11</v>
      </c>
      <c r="K19" s="56">
        <v>49928</v>
      </c>
      <c r="L19" s="56">
        <v>1531</v>
      </c>
      <c r="M19" s="34">
        <f t="shared" si="0"/>
        <v>-0.30812350991452</v>
      </c>
      <c r="N19" s="35">
        <v>85985</v>
      </c>
      <c r="O19" s="35">
        <v>59491</v>
      </c>
      <c r="P19" s="35">
        <v>1860</v>
      </c>
      <c r="Q19" s="50">
        <v>341587</v>
      </c>
      <c r="R19" s="35">
        <f t="shared" si="1"/>
        <v>401078</v>
      </c>
      <c r="S19" s="48">
        <v>10648</v>
      </c>
      <c r="T19" s="37">
        <f t="shared" si="2"/>
        <v>12508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75</v>
      </c>
      <c r="G20" s="31" t="s">
        <v>40</v>
      </c>
      <c r="H20" s="31" t="s">
        <v>34</v>
      </c>
      <c r="I20" s="33">
        <v>10</v>
      </c>
      <c r="J20" s="33">
        <v>10</v>
      </c>
      <c r="K20" s="56">
        <v>42095</v>
      </c>
      <c r="L20" s="56">
        <v>2018</v>
      </c>
      <c r="M20" s="34">
        <f t="shared" si="0"/>
        <v>0.18680053547523423</v>
      </c>
      <c r="N20" s="35">
        <v>37350</v>
      </c>
      <c r="O20" s="35">
        <v>44327</v>
      </c>
      <c r="P20" s="35">
        <v>2123</v>
      </c>
      <c r="Q20" s="50">
        <v>1221409</v>
      </c>
      <c r="R20" s="35">
        <f t="shared" si="1"/>
        <v>1265736</v>
      </c>
      <c r="S20" s="48">
        <v>50992</v>
      </c>
      <c r="T20" s="37">
        <f t="shared" si="2"/>
        <v>53115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15</v>
      </c>
      <c r="F21" s="47" t="s">
        <v>59</v>
      </c>
      <c r="G21" s="31" t="s">
        <v>38</v>
      </c>
      <c r="H21" s="31" t="s">
        <v>37</v>
      </c>
      <c r="I21" s="33">
        <v>13</v>
      </c>
      <c r="J21" s="33">
        <v>7</v>
      </c>
      <c r="K21" s="56">
        <v>31674</v>
      </c>
      <c r="L21" s="56">
        <v>1222</v>
      </c>
      <c r="M21" s="34">
        <f t="shared" si="0"/>
        <v>0.03222394160583941</v>
      </c>
      <c r="N21" s="35">
        <v>34250</v>
      </c>
      <c r="O21" s="35">
        <v>35353.67</v>
      </c>
      <c r="P21" s="35">
        <v>1398</v>
      </c>
      <c r="Q21" s="50">
        <v>1567884.8</v>
      </c>
      <c r="R21" s="35">
        <f t="shared" si="1"/>
        <v>1603238.47</v>
      </c>
      <c r="S21" s="48">
        <v>54105</v>
      </c>
      <c r="T21" s="37">
        <f t="shared" si="2"/>
        <v>55503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109</v>
      </c>
      <c r="G22" s="31" t="s">
        <v>36</v>
      </c>
      <c r="H22" s="31" t="s">
        <v>37</v>
      </c>
      <c r="I22" s="33">
        <v>4</v>
      </c>
      <c r="J22" s="55">
        <v>6</v>
      </c>
      <c r="K22" s="56">
        <v>28876</v>
      </c>
      <c r="L22" s="56">
        <v>700</v>
      </c>
      <c r="M22" s="34">
        <f t="shared" si="0"/>
        <v>-0.24748795297880155</v>
      </c>
      <c r="N22" s="35">
        <v>46277</v>
      </c>
      <c r="O22" s="35">
        <v>34824</v>
      </c>
      <c r="P22" s="35">
        <v>865</v>
      </c>
      <c r="Q22" s="50">
        <v>224372.6</v>
      </c>
      <c r="R22" s="35">
        <f t="shared" si="1"/>
        <v>259196.6</v>
      </c>
      <c r="S22" s="48">
        <v>6039</v>
      </c>
      <c r="T22" s="37">
        <f t="shared" si="2"/>
        <v>6904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105</v>
      </c>
      <c r="G23" s="31" t="s">
        <v>38</v>
      </c>
      <c r="H23" s="31" t="s">
        <v>37</v>
      </c>
      <c r="I23" s="33">
        <v>5</v>
      </c>
      <c r="J23" s="33">
        <v>2</v>
      </c>
      <c r="K23" s="56">
        <v>25405</v>
      </c>
      <c r="L23" s="56">
        <v>773</v>
      </c>
      <c r="M23" s="34">
        <f t="shared" si="0"/>
        <v>-0.2545200681560015</v>
      </c>
      <c r="N23" s="35">
        <v>42256</v>
      </c>
      <c r="O23" s="35">
        <v>31501</v>
      </c>
      <c r="P23" s="35">
        <v>992</v>
      </c>
      <c r="Q23" s="50">
        <v>229863.44</v>
      </c>
      <c r="R23" s="35">
        <f t="shared" si="1"/>
        <v>261364.44</v>
      </c>
      <c r="S23" s="48">
        <v>7693</v>
      </c>
      <c r="T23" s="37">
        <f t="shared" si="2"/>
        <v>8685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86</v>
      </c>
      <c r="G24" s="31" t="s">
        <v>33</v>
      </c>
      <c r="H24" s="31" t="s">
        <v>34</v>
      </c>
      <c r="I24" s="33">
        <v>8</v>
      </c>
      <c r="J24" s="33">
        <v>5</v>
      </c>
      <c r="K24" s="56">
        <v>19028</v>
      </c>
      <c r="L24" s="56">
        <v>812</v>
      </c>
      <c r="M24" s="34">
        <f t="shared" si="0"/>
        <v>-0.27718452758402035</v>
      </c>
      <c r="N24" s="35">
        <v>39425</v>
      </c>
      <c r="O24" s="35">
        <v>28497</v>
      </c>
      <c r="P24" s="35">
        <v>1277</v>
      </c>
      <c r="Q24" s="50">
        <v>882023</v>
      </c>
      <c r="R24" s="35">
        <f t="shared" si="1"/>
        <v>910520</v>
      </c>
      <c r="S24" s="48">
        <v>33103</v>
      </c>
      <c r="T24" s="37">
        <f t="shared" si="2"/>
        <v>34380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9</v>
      </c>
      <c r="F25" s="31" t="s">
        <v>98</v>
      </c>
      <c r="G25" s="31" t="s">
        <v>45</v>
      </c>
      <c r="H25" s="31" t="s">
        <v>37</v>
      </c>
      <c r="I25" s="33">
        <v>6</v>
      </c>
      <c r="J25" s="33">
        <v>8</v>
      </c>
      <c r="K25" s="56">
        <v>18262</v>
      </c>
      <c r="L25" s="56">
        <v>695</v>
      </c>
      <c r="M25" s="34">
        <f t="shared" si="0"/>
        <v>-0.626890366027111</v>
      </c>
      <c r="N25" s="35">
        <v>68902</v>
      </c>
      <c r="O25" s="35">
        <v>25708</v>
      </c>
      <c r="P25" s="35">
        <v>1013</v>
      </c>
      <c r="Q25" s="50">
        <v>892978.1400000001</v>
      </c>
      <c r="R25" s="35">
        <f t="shared" si="1"/>
        <v>918686.1400000001</v>
      </c>
      <c r="S25" s="48">
        <v>33769</v>
      </c>
      <c r="T25" s="37">
        <f t="shared" si="2"/>
        <v>34782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107</v>
      </c>
      <c r="G26" s="31" t="s">
        <v>45</v>
      </c>
      <c r="H26" s="31" t="s">
        <v>37</v>
      </c>
      <c r="I26" s="33">
        <v>4</v>
      </c>
      <c r="J26" s="55">
        <v>5</v>
      </c>
      <c r="K26" s="56">
        <v>17875</v>
      </c>
      <c r="L26" s="56">
        <v>606</v>
      </c>
      <c r="M26" s="34">
        <f t="shared" si="0"/>
        <v>-0.30431911966987624</v>
      </c>
      <c r="N26" s="35">
        <v>36350</v>
      </c>
      <c r="O26" s="35">
        <v>25288</v>
      </c>
      <c r="P26" s="35">
        <v>898</v>
      </c>
      <c r="Q26" s="50">
        <v>279013</v>
      </c>
      <c r="R26" s="35">
        <f t="shared" si="1"/>
        <v>304301</v>
      </c>
      <c r="S26" s="48">
        <v>10226</v>
      </c>
      <c r="T26" s="37">
        <f t="shared" si="2"/>
        <v>11124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47" t="s">
        <v>104</v>
      </c>
      <c r="G27" s="31" t="s">
        <v>33</v>
      </c>
      <c r="H27" s="31" t="s">
        <v>34</v>
      </c>
      <c r="I27" s="33">
        <v>5</v>
      </c>
      <c r="J27" s="33">
        <v>6</v>
      </c>
      <c r="K27" s="56">
        <v>19020</v>
      </c>
      <c r="L27" s="56">
        <v>796</v>
      </c>
      <c r="M27" s="34">
        <f t="shared" si="0"/>
        <v>0.23436210595807894</v>
      </c>
      <c r="N27" s="35">
        <v>18177</v>
      </c>
      <c r="O27" s="35">
        <v>22437</v>
      </c>
      <c r="P27" s="35">
        <v>964</v>
      </c>
      <c r="Q27" s="50">
        <v>207036</v>
      </c>
      <c r="R27" s="35">
        <f t="shared" si="1"/>
        <v>229473</v>
      </c>
      <c r="S27" s="48">
        <v>7726</v>
      </c>
      <c r="T27" s="37">
        <f t="shared" si="2"/>
        <v>8690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106</v>
      </c>
      <c r="G28" s="31" t="s">
        <v>38</v>
      </c>
      <c r="H28" s="31" t="s">
        <v>42</v>
      </c>
      <c r="I28" s="33">
        <v>5</v>
      </c>
      <c r="J28" s="33">
        <v>3</v>
      </c>
      <c r="K28" s="56">
        <v>10448</v>
      </c>
      <c r="L28" s="56">
        <v>376</v>
      </c>
      <c r="M28" s="34">
        <f t="shared" si="0"/>
        <v>-0.14121122599704583</v>
      </c>
      <c r="N28" s="35">
        <v>16925</v>
      </c>
      <c r="O28" s="35">
        <v>14535</v>
      </c>
      <c r="P28" s="35">
        <v>534</v>
      </c>
      <c r="Q28" s="50">
        <v>112433</v>
      </c>
      <c r="R28" s="35">
        <f t="shared" si="1"/>
        <v>126968</v>
      </c>
      <c r="S28" s="48">
        <v>4072</v>
      </c>
      <c r="T28" s="37">
        <f t="shared" si="2"/>
        <v>4606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21</v>
      </c>
      <c r="F29" s="47" t="s">
        <v>57</v>
      </c>
      <c r="G29" s="31" t="s">
        <v>38</v>
      </c>
      <c r="H29" s="31" t="s">
        <v>37</v>
      </c>
      <c r="I29" s="33">
        <v>14</v>
      </c>
      <c r="J29" s="33">
        <v>2</v>
      </c>
      <c r="K29" s="56">
        <v>9884</v>
      </c>
      <c r="L29" s="56">
        <v>335</v>
      </c>
      <c r="M29" s="34">
        <f t="shared" si="0"/>
        <v>0.9187998898981558</v>
      </c>
      <c r="N29" s="35">
        <v>7266</v>
      </c>
      <c r="O29" s="35">
        <v>13942</v>
      </c>
      <c r="P29" s="35">
        <v>495</v>
      </c>
      <c r="Q29" s="50">
        <v>435119.82</v>
      </c>
      <c r="R29" s="35">
        <f t="shared" si="1"/>
        <v>449061.82</v>
      </c>
      <c r="S29" s="48">
        <v>16593</v>
      </c>
      <c r="T29" s="37">
        <f t="shared" si="2"/>
        <v>17088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121</v>
      </c>
      <c r="G30" s="31" t="s">
        <v>38</v>
      </c>
      <c r="H30" s="31" t="s">
        <v>34</v>
      </c>
      <c r="I30" s="33">
        <v>2</v>
      </c>
      <c r="J30" s="55">
        <v>2</v>
      </c>
      <c r="K30" s="56">
        <v>9670</v>
      </c>
      <c r="L30" s="56">
        <v>416</v>
      </c>
      <c r="M30" s="34">
        <f t="shared" si="0"/>
        <v>-0.1197461304319668</v>
      </c>
      <c r="N30" s="35">
        <v>15441</v>
      </c>
      <c r="O30" s="35">
        <v>13592</v>
      </c>
      <c r="P30" s="35">
        <v>612</v>
      </c>
      <c r="Q30" s="50">
        <v>15441</v>
      </c>
      <c r="R30" s="35">
        <f t="shared" si="1"/>
        <v>29033</v>
      </c>
      <c r="S30" s="48">
        <v>702</v>
      </c>
      <c r="T30" s="37">
        <f t="shared" si="2"/>
        <v>1314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18</v>
      </c>
      <c r="F31" s="31" t="s">
        <v>95</v>
      </c>
      <c r="G31" s="31" t="s">
        <v>38</v>
      </c>
      <c r="H31" s="31" t="s">
        <v>39</v>
      </c>
      <c r="I31" s="33">
        <v>7</v>
      </c>
      <c r="J31" s="33">
        <v>3</v>
      </c>
      <c r="K31" s="56">
        <v>7650</v>
      </c>
      <c r="L31" s="56">
        <v>307</v>
      </c>
      <c r="M31" s="34">
        <f t="shared" si="0"/>
        <v>-0.40566825775656323</v>
      </c>
      <c r="N31" s="35">
        <v>16760</v>
      </c>
      <c r="O31" s="35">
        <v>9961</v>
      </c>
      <c r="P31" s="35">
        <v>426</v>
      </c>
      <c r="Q31" s="50">
        <v>185212</v>
      </c>
      <c r="R31" s="35">
        <f t="shared" si="1"/>
        <v>195173</v>
      </c>
      <c r="S31" s="48">
        <v>6838</v>
      </c>
      <c r="T31" s="37">
        <f t="shared" si="2"/>
        <v>7264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20</v>
      </c>
      <c r="F32" s="31" t="s">
        <v>122</v>
      </c>
      <c r="G32" s="31" t="s">
        <v>38</v>
      </c>
      <c r="H32" s="31" t="s">
        <v>42</v>
      </c>
      <c r="I32" s="33">
        <v>2</v>
      </c>
      <c r="J32" s="55">
        <v>2</v>
      </c>
      <c r="K32" s="56">
        <v>5704</v>
      </c>
      <c r="L32" s="56">
        <v>189</v>
      </c>
      <c r="M32" s="34">
        <f t="shared" si="0"/>
        <v>-0.24863013698630132</v>
      </c>
      <c r="N32" s="35">
        <v>10220</v>
      </c>
      <c r="O32" s="35">
        <v>7679</v>
      </c>
      <c r="P32" s="35">
        <v>269</v>
      </c>
      <c r="Q32" s="50">
        <v>10220</v>
      </c>
      <c r="R32" s="35">
        <f t="shared" si="1"/>
        <v>17899</v>
      </c>
      <c r="S32" s="48">
        <v>348</v>
      </c>
      <c r="T32" s="37">
        <f t="shared" si="2"/>
        <v>617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22</v>
      </c>
      <c r="F33" s="31" t="s">
        <v>89</v>
      </c>
      <c r="G33" s="31" t="s">
        <v>36</v>
      </c>
      <c r="H33" s="31" t="s">
        <v>37</v>
      </c>
      <c r="I33" s="33">
        <v>8</v>
      </c>
      <c r="J33" s="33">
        <v>2</v>
      </c>
      <c r="K33" s="56">
        <v>7222</v>
      </c>
      <c r="L33" s="56">
        <v>272</v>
      </c>
      <c r="M33" s="34">
        <f t="shared" si="0"/>
        <v>0.2278622898318654</v>
      </c>
      <c r="N33" s="35">
        <v>6245</v>
      </c>
      <c r="O33" s="35">
        <v>7668</v>
      </c>
      <c r="P33" s="35">
        <v>293</v>
      </c>
      <c r="Q33" s="50">
        <v>209538.3</v>
      </c>
      <c r="R33" s="35">
        <f t="shared" si="1"/>
        <v>217206.3</v>
      </c>
      <c r="S33" s="48">
        <v>6641</v>
      </c>
      <c r="T33" s="37">
        <f t="shared" si="2"/>
        <v>6934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26</v>
      </c>
      <c r="F34" s="31" t="s">
        <v>71</v>
      </c>
      <c r="G34" s="31" t="s">
        <v>45</v>
      </c>
      <c r="H34" s="31" t="s">
        <v>37</v>
      </c>
      <c r="I34" s="33">
        <v>11</v>
      </c>
      <c r="J34" s="33">
        <v>2</v>
      </c>
      <c r="K34" s="56">
        <v>3280</v>
      </c>
      <c r="L34" s="56">
        <v>167</v>
      </c>
      <c r="M34" s="34">
        <f t="shared" si="0"/>
        <v>-0.26374859708193044</v>
      </c>
      <c r="N34" s="35">
        <v>4455</v>
      </c>
      <c r="O34" s="35">
        <v>3280</v>
      </c>
      <c r="P34" s="35">
        <v>167</v>
      </c>
      <c r="Q34" s="50">
        <v>389607</v>
      </c>
      <c r="R34" s="35">
        <f t="shared" si="1"/>
        <v>392887</v>
      </c>
      <c r="S34" s="48">
        <v>15003</v>
      </c>
      <c r="T34" s="37">
        <f t="shared" si="2"/>
        <v>15170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31" t="s">
        <v>70</v>
      </c>
      <c r="G35" s="31" t="s">
        <v>38</v>
      </c>
      <c r="H35" s="31" t="s">
        <v>39</v>
      </c>
      <c r="I35" s="33">
        <v>11</v>
      </c>
      <c r="J35" s="33">
        <v>2</v>
      </c>
      <c r="K35" s="56">
        <v>2808</v>
      </c>
      <c r="L35" s="56">
        <v>187</v>
      </c>
      <c r="M35" s="34">
        <f t="shared" si="0"/>
        <v>-0.41971481711097336</v>
      </c>
      <c r="N35" s="35">
        <v>4839</v>
      </c>
      <c r="O35" s="35">
        <v>2808</v>
      </c>
      <c r="P35" s="35">
        <v>187</v>
      </c>
      <c r="Q35" s="50">
        <v>950292.6799999999</v>
      </c>
      <c r="R35" s="35">
        <f t="shared" si="1"/>
        <v>953100.6799999999</v>
      </c>
      <c r="S35" s="48">
        <v>36647</v>
      </c>
      <c r="T35" s="37">
        <f t="shared" si="2"/>
        <v>36834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23</v>
      </c>
      <c r="F36" s="31" t="s">
        <v>87</v>
      </c>
      <c r="G36" s="31" t="s">
        <v>88</v>
      </c>
      <c r="H36" s="31" t="s">
        <v>37</v>
      </c>
      <c r="I36" s="33">
        <v>8</v>
      </c>
      <c r="J36" s="33">
        <v>2</v>
      </c>
      <c r="K36" s="56">
        <v>2250</v>
      </c>
      <c r="L36" s="56">
        <v>175</v>
      </c>
      <c r="M36" s="34">
        <f t="shared" si="0"/>
        <v>-0.6256862418898685</v>
      </c>
      <c r="N36" s="35">
        <v>6011</v>
      </c>
      <c r="O36" s="35">
        <v>2250</v>
      </c>
      <c r="P36" s="35">
        <v>175</v>
      </c>
      <c r="Q36" s="50">
        <v>460501.44</v>
      </c>
      <c r="R36" s="35">
        <f t="shared" si="1"/>
        <v>462751.44</v>
      </c>
      <c r="S36" s="48">
        <v>18393</v>
      </c>
      <c r="T36" s="37">
        <f t="shared" si="2"/>
        <v>18568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1"/>
      <c r="E37" s="42"/>
      <c r="F37" s="42"/>
      <c r="G37" s="42"/>
      <c r="H37" s="42"/>
      <c r="I37" s="42"/>
      <c r="J37" s="42"/>
      <c r="K37" s="43">
        <f>SUM(K10:K36)</f>
        <v>1267274</v>
      </c>
      <c r="L37" s="43">
        <f>SUM(L10:L36)</f>
        <v>42732</v>
      </c>
      <c r="M37" s="44">
        <f t="shared" si="0"/>
        <v>0.09437078628505402</v>
      </c>
      <c r="N37" s="43">
        <f>SUM(N10:N36)</f>
        <v>1454180</v>
      </c>
      <c r="O37" s="43">
        <f aca="true" t="shared" si="3" ref="O37:T37">SUM(O10:O36)</f>
        <v>1591412.1099999999</v>
      </c>
      <c r="P37" s="43">
        <f t="shared" si="3"/>
        <v>54724</v>
      </c>
      <c r="Q37" s="43">
        <f t="shared" si="3"/>
        <v>12041036.020000001</v>
      </c>
      <c r="R37" s="43">
        <f t="shared" si="3"/>
        <v>13632448.13</v>
      </c>
      <c r="S37" s="43">
        <f t="shared" si="3"/>
        <v>440279</v>
      </c>
      <c r="T37" s="43">
        <f t="shared" si="3"/>
        <v>495003</v>
      </c>
      <c r="U37" s="45"/>
      <c r="V37" s="46">
        <f>SUM(V10:V19)</f>
        <v>0</v>
      </c>
    </row>
    <row r="40" spans="15:16" ht="12.75">
      <c r="O40" s="54"/>
      <c r="P40" s="53"/>
    </row>
    <row r="43" spans="16:256" s="3" customFormat="1" ht="12.75">
      <c r="P43" s="46"/>
      <c r="Q43" s="46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4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11</v>
      </c>
      <c r="N4" s="22" t="s">
        <v>7</v>
      </c>
      <c r="Q4" s="22"/>
      <c r="R4" s="1" t="s">
        <v>8</v>
      </c>
      <c r="S4" s="1"/>
      <c r="T4" s="23">
        <v>40619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119</v>
      </c>
      <c r="G10" s="31" t="s">
        <v>41</v>
      </c>
      <c r="H10" s="31" t="s">
        <v>34</v>
      </c>
      <c r="I10" s="33">
        <v>1</v>
      </c>
      <c r="J10" s="55">
        <v>7</v>
      </c>
      <c r="K10" s="56">
        <v>197044</v>
      </c>
      <c r="L10" s="56">
        <v>6682</v>
      </c>
      <c r="M10" s="34" t="e">
        <f aca="true" t="shared" si="0" ref="M10:M38">O10/N10-100%</f>
        <v>#DIV/0!</v>
      </c>
      <c r="N10" s="35"/>
      <c r="O10" s="35">
        <v>257865</v>
      </c>
      <c r="P10" s="35">
        <v>9062</v>
      </c>
      <c r="Q10" s="50"/>
      <c r="R10" s="35">
        <f aca="true" t="shared" si="1" ref="R10:R37">O10+Q10</f>
        <v>257865</v>
      </c>
      <c r="S10" s="48"/>
      <c r="T10" s="37">
        <f aca="true" t="shared" si="2" ref="T10:T37">S10+P10</f>
        <v>9062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120</v>
      </c>
      <c r="G11" s="31" t="s">
        <v>36</v>
      </c>
      <c r="H11" s="31" t="s">
        <v>37</v>
      </c>
      <c r="I11" s="33">
        <v>1</v>
      </c>
      <c r="J11" s="55">
        <v>6</v>
      </c>
      <c r="K11" s="56">
        <v>141318</v>
      </c>
      <c r="L11" s="56">
        <v>4732</v>
      </c>
      <c r="M11" s="34" t="e">
        <f t="shared" si="0"/>
        <v>#DIV/0!</v>
      </c>
      <c r="N11" s="35"/>
      <c r="O11" s="35">
        <v>203375</v>
      </c>
      <c r="P11" s="35">
        <v>7024</v>
      </c>
      <c r="Q11" s="50"/>
      <c r="R11" s="35">
        <f t="shared" si="1"/>
        <v>203375</v>
      </c>
      <c r="S11" s="48"/>
      <c r="T11" s="37">
        <f t="shared" si="2"/>
        <v>7024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93</v>
      </c>
      <c r="G12" s="31" t="s">
        <v>38</v>
      </c>
      <c r="H12" s="31" t="s">
        <v>42</v>
      </c>
      <c r="I12" s="33">
        <v>6</v>
      </c>
      <c r="J12" s="33">
        <v>6</v>
      </c>
      <c r="K12" s="56">
        <v>88271</v>
      </c>
      <c r="L12" s="56">
        <v>2961</v>
      </c>
      <c r="M12" s="34">
        <f t="shared" si="0"/>
        <v>-0.3956377853208183</v>
      </c>
      <c r="N12" s="35">
        <v>188253</v>
      </c>
      <c r="O12" s="35">
        <v>113773</v>
      </c>
      <c r="P12" s="35">
        <v>3912</v>
      </c>
      <c r="Q12" s="50">
        <v>910943</v>
      </c>
      <c r="R12" s="35">
        <f t="shared" si="1"/>
        <v>1024716</v>
      </c>
      <c r="S12" s="48">
        <v>34723</v>
      </c>
      <c r="T12" s="37">
        <f t="shared" si="2"/>
        <v>38635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115</v>
      </c>
      <c r="G13" s="31" t="s">
        <v>88</v>
      </c>
      <c r="H13" s="31" t="s">
        <v>37</v>
      </c>
      <c r="I13" s="33">
        <v>2</v>
      </c>
      <c r="J13" s="55">
        <v>6</v>
      </c>
      <c r="K13" s="56">
        <v>77764</v>
      </c>
      <c r="L13" s="56">
        <v>2645</v>
      </c>
      <c r="M13" s="34">
        <f t="shared" si="0"/>
        <v>-0.20686103628585006</v>
      </c>
      <c r="N13" s="35">
        <v>126220</v>
      </c>
      <c r="O13" s="35">
        <v>100110</v>
      </c>
      <c r="P13" s="35">
        <v>3504</v>
      </c>
      <c r="Q13" s="50">
        <v>126220</v>
      </c>
      <c r="R13" s="35">
        <f t="shared" si="1"/>
        <v>226330</v>
      </c>
      <c r="S13" s="48">
        <v>4493</v>
      </c>
      <c r="T13" s="37">
        <f t="shared" si="2"/>
        <v>7997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114</v>
      </c>
      <c r="G14" s="31" t="s">
        <v>45</v>
      </c>
      <c r="H14" s="31" t="s">
        <v>37</v>
      </c>
      <c r="I14" s="33">
        <v>2</v>
      </c>
      <c r="J14" s="55">
        <v>9</v>
      </c>
      <c r="K14" s="56">
        <v>84402</v>
      </c>
      <c r="L14" s="56">
        <v>3308</v>
      </c>
      <c r="M14" s="34">
        <f t="shared" si="0"/>
        <v>-0.1715460508730099</v>
      </c>
      <c r="N14" s="35">
        <v>119714.56</v>
      </c>
      <c r="O14" s="35">
        <v>99178</v>
      </c>
      <c r="P14" s="35">
        <v>3878</v>
      </c>
      <c r="Q14" s="50">
        <v>119714.56</v>
      </c>
      <c r="R14" s="35">
        <f t="shared" si="1"/>
        <v>218892.56</v>
      </c>
      <c r="S14" s="48">
        <v>4586</v>
      </c>
      <c r="T14" s="37">
        <f t="shared" si="2"/>
        <v>8464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99</v>
      </c>
      <c r="G15" s="31" t="s">
        <v>38</v>
      </c>
      <c r="H15" s="31" t="s">
        <v>37</v>
      </c>
      <c r="I15" s="33">
        <v>5</v>
      </c>
      <c r="J15" s="33">
        <v>7</v>
      </c>
      <c r="K15" s="56">
        <v>80895</v>
      </c>
      <c r="L15" s="56">
        <v>2297</v>
      </c>
      <c r="M15" s="34">
        <f t="shared" si="0"/>
        <v>-0.14084118061061768</v>
      </c>
      <c r="N15" s="35">
        <v>112247</v>
      </c>
      <c r="O15" s="35">
        <v>96438</v>
      </c>
      <c r="P15" s="35">
        <v>2804</v>
      </c>
      <c r="Q15" s="50">
        <v>681025.6</v>
      </c>
      <c r="R15" s="35">
        <f t="shared" si="1"/>
        <v>777463.6</v>
      </c>
      <c r="S15" s="48">
        <v>20370</v>
      </c>
      <c r="T15" s="37">
        <f t="shared" si="2"/>
        <v>23174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2</v>
      </c>
      <c r="F16" s="31" t="s">
        <v>103</v>
      </c>
      <c r="G16" s="31" t="s">
        <v>36</v>
      </c>
      <c r="H16" s="31" t="s">
        <v>37</v>
      </c>
      <c r="I16" s="33">
        <v>4</v>
      </c>
      <c r="J16" s="33">
        <v>8</v>
      </c>
      <c r="K16" s="56">
        <v>66866</v>
      </c>
      <c r="L16" s="56">
        <v>2284</v>
      </c>
      <c r="M16" s="34">
        <f t="shared" si="0"/>
        <v>-0.33296617245761706</v>
      </c>
      <c r="N16" s="35">
        <v>129389.24</v>
      </c>
      <c r="O16" s="35">
        <v>86307</v>
      </c>
      <c r="P16" s="35">
        <v>3034</v>
      </c>
      <c r="Q16" s="50">
        <v>631554.64</v>
      </c>
      <c r="R16" s="35">
        <f t="shared" si="1"/>
        <v>717861.64</v>
      </c>
      <c r="S16" s="48">
        <v>23351</v>
      </c>
      <c r="T16" s="37">
        <f t="shared" si="2"/>
        <v>26385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108</v>
      </c>
      <c r="G17" s="31" t="s">
        <v>33</v>
      </c>
      <c r="H17" s="31" t="s">
        <v>34</v>
      </c>
      <c r="I17" s="51">
        <v>3</v>
      </c>
      <c r="J17" s="55">
        <v>14</v>
      </c>
      <c r="K17" s="57">
        <v>64988</v>
      </c>
      <c r="L17" s="56">
        <v>2023</v>
      </c>
      <c r="M17" s="34">
        <f t="shared" si="0"/>
        <v>-0.06013969197809521</v>
      </c>
      <c r="N17" s="35">
        <v>91487</v>
      </c>
      <c r="O17" s="35">
        <v>85985</v>
      </c>
      <c r="P17" s="35">
        <v>2857</v>
      </c>
      <c r="Q17" s="50">
        <v>255602</v>
      </c>
      <c r="R17" s="35">
        <f t="shared" si="1"/>
        <v>341587</v>
      </c>
      <c r="S17" s="48">
        <v>7791</v>
      </c>
      <c r="T17" s="37">
        <f t="shared" si="2"/>
        <v>10648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4</v>
      </c>
      <c r="F18" s="31" t="s">
        <v>98</v>
      </c>
      <c r="G18" s="31" t="s">
        <v>45</v>
      </c>
      <c r="H18" s="31" t="s">
        <v>37</v>
      </c>
      <c r="I18" s="51">
        <v>5</v>
      </c>
      <c r="J18" s="33">
        <v>8</v>
      </c>
      <c r="K18" s="57">
        <v>52495</v>
      </c>
      <c r="L18" s="56">
        <v>1717</v>
      </c>
      <c r="M18" s="34">
        <f t="shared" si="0"/>
        <v>-0.4321783511465379</v>
      </c>
      <c r="N18" s="35">
        <v>121344.44</v>
      </c>
      <c r="O18" s="35">
        <v>68902</v>
      </c>
      <c r="P18" s="35">
        <v>2413</v>
      </c>
      <c r="Q18" s="50">
        <v>824076.1400000001</v>
      </c>
      <c r="R18" s="35">
        <f t="shared" si="1"/>
        <v>892978.1400000001</v>
      </c>
      <c r="S18" s="48">
        <v>31356</v>
      </c>
      <c r="T18" s="37">
        <f t="shared" si="2"/>
        <v>33769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109</v>
      </c>
      <c r="G19" s="31" t="s">
        <v>36</v>
      </c>
      <c r="H19" s="31" t="s">
        <v>37</v>
      </c>
      <c r="I19" s="33">
        <v>3</v>
      </c>
      <c r="J19" s="55">
        <v>8</v>
      </c>
      <c r="K19" s="56">
        <v>37604</v>
      </c>
      <c r="L19" s="56">
        <v>1022</v>
      </c>
      <c r="M19" s="34">
        <f t="shared" si="0"/>
        <v>-0.31891301596272326</v>
      </c>
      <c r="N19" s="35">
        <v>67945.8</v>
      </c>
      <c r="O19" s="35">
        <v>46277</v>
      </c>
      <c r="P19" s="35">
        <v>1257</v>
      </c>
      <c r="Q19" s="50">
        <v>178095.6</v>
      </c>
      <c r="R19" s="35">
        <f t="shared" si="1"/>
        <v>224372.6</v>
      </c>
      <c r="S19" s="48">
        <v>4782</v>
      </c>
      <c r="T19" s="37">
        <f t="shared" si="2"/>
        <v>6039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11</v>
      </c>
      <c r="F20" s="31" t="s">
        <v>105</v>
      </c>
      <c r="G20" s="31" t="s">
        <v>38</v>
      </c>
      <c r="H20" s="31" t="s">
        <v>37</v>
      </c>
      <c r="I20" s="33">
        <v>4</v>
      </c>
      <c r="J20" s="33">
        <v>2</v>
      </c>
      <c r="K20" s="56">
        <v>33436</v>
      </c>
      <c r="L20" s="56">
        <v>1022</v>
      </c>
      <c r="M20" s="34">
        <f t="shared" si="0"/>
        <v>-0.2702333401953321</v>
      </c>
      <c r="N20" s="35">
        <v>57903.44</v>
      </c>
      <c r="O20" s="35">
        <v>42256</v>
      </c>
      <c r="P20" s="35">
        <v>1326</v>
      </c>
      <c r="Q20" s="50">
        <v>187607.44</v>
      </c>
      <c r="R20" s="35">
        <f t="shared" si="1"/>
        <v>229863.44</v>
      </c>
      <c r="S20" s="48">
        <v>6367</v>
      </c>
      <c r="T20" s="37">
        <f t="shared" si="2"/>
        <v>7693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86</v>
      </c>
      <c r="G21" s="31" t="s">
        <v>33</v>
      </c>
      <c r="H21" s="31" t="s">
        <v>34</v>
      </c>
      <c r="I21" s="33">
        <v>7</v>
      </c>
      <c r="J21" s="33">
        <v>5</v>
      </c>
      <c r="K21" s="56">
        <v>30859</v>
      </c>
      <c r="L21" s="56">
        <v>1022</v>
      </c>
      <c r="M21" s="34">
        <f t="shared" si="0"/>
        <v>-0.5038071864577434</v>
      </c>
      <c r="N21" s="35">
        <v>79455</v>
      </c>
      <c r="O21" s="35">
        <v>39425</v>
      </c>
      <c r="P21" s="35">
        <v>1408</v>
      </c>
      <c r="Q21" s="50">
        <v>842598</v>
      </c>
      <c r="R21" s="35">
        <f t="shared" si="1"/>
        <v>882023</v>
      </c>
      <c r="S21" s="48">
        <v>31695</v>
      </c>
      <c r="T21" s="37">
        <f t="shared" si="2"/>
        <v>33103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75</v>
      </c>
      <c r="G22" s="31" t="s">
        <v>40</v>
      </c>
      <c r="H22" s="31" t="s">
        <v>34</v>
      </c>
      <c r="I22" s="33">
        <v>9</v>
      </c>
      <c r="J22" s="33">
        <v>11</v>
      </c>
      <c r="K22" s="56">
        <v>31682</v>
      </c>
      <c r="L22" s="56">
        <v>1568</v>
      </c>
      <c r="M22" s="34">
        <f t="shared" si="0"/>
        <v>-0.08075115059929605</v>
      </c>
      <c r="N22" s="35">
        <v>40631</v>
      </c>
      <c r="O22" s="35">
        <v>37350</v>
      </c>
      <c r="P22" s="35">
        <v>1848</v>
      </c>
      <c r="Q22" s="50">
        <v>1184059</v>
      </c>
      <c r="R22" s="35">
        <f t="shared" si="1"/>
        <v>1221409</v>
      </c>
      <c r="S22" s="48">
        <v>49144</v>
      </c>
      <c r="T22" s="37">
        <f t="shared" si="2"/>
        <v>50992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107</v>
      </c>
      <c r="G23" s="31" t="s">
        <v>45</v>
      </c>
      <c r="H23" s="31" t="s">
        <v>37</v>
      </c>
      <c r="I23" s="33">
        <v>3</v>
      </c>
      <c r="J23" s="55">
        <v>6</v>
      </c>
      <c r="K23" s="56">
        <v>26511</v>
      </c>
      <c r="L23" s="56">
        <v>866</v>
      </c>
      <c r="M23" s="34">
        <f t="shared" si="0"/>
        <v>-0.4542451767885294</v>
      </c>
      <c r="N23" s="35">
        <v>66605</v>
      </c>
      <c r="O23" s="35">
        <v>36350</v>
      </c>
      <c r="P23" s="35">
        <v>1235</v>
      </c>
      <c r="Q23" s="50">
        <v>242663</v>
      </c>
      <c r="R23" s="35">
        <f t="shared" si="1"/>
        <v>279013</v>
      </c>
      <c r="S23" s="48">
        <v>8991</v>
      </c>
      <c r="T23" s="37">
        <f t="shared" si="2"/>
        <v>10226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47" t="s">
        <v>59</v>
      </c>
      <c r="G24" s="31" t="s">
        <v>38</v>
      </c>
      <c r="H24" s="31" t="s">
        <v>37</v>
      </c>
      <c r="I24" s="33">
        <v>12</v>
      </c>
      <c r="J24" s="33">
        <v>9</v>
      </c>
      <c r="K24" s="56">
        <v>28915</v>
      </c>
      <c r="L24" s="56">
        <v>1362</v>
      </c>
      <c r="M24" s="34">
        <f t="shared" si="0"/>
        <v>0.08458152569745714</v>
      </c>
      <c r="N24" s="35">
        <v>31579</v>
      </c>
      <c r="O24" s="35">
        <v>34250</v>
      </c>
      <c r="P24" s="35">
        <v>1526</v>
      </c>
      <c r="Q24" s="50">
        <v>1533634.8</v>
      </c>
      <c r="R24" s="35">
        <f t="shared" si="1"/>
        <v>1567884.8</v>
      </c>
      <c r="S24" s="48">
        <v>52579</v>
      </c>
      <c r="T24" s="37">
        <f t="shared" si="2"/>
        <v>54105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47" t="s">
        <v>104</v>
      </c>
      <c r="G25" s="31" t="s">
        <v>33</v>
      </c>
      <c r="H25" s="31" t="s">
        <v>34</v>
      </c>
      <c r="I25" s="33">
        <v>4</v>
      </c>
      <c r="J25" s="33">
        <v>5</v>
      </c>
      <c r="K25" s="56">
        <v>15141</v>
      </c>
      <c r="L25" s="56">
        <v>554</v>
      </c>
      <c r="M25" s="34">
        <f t="shared" si="0"/>
        <v>-0.18360655737704923</v>
      </c>
      <c r="N25" s="35">
        <v>22265</v>
      </c>
      <c r="O25" s="35">
        <v>18177</v>
      </c>
      <c r="P25" s="35">
        <v>684</v>
      </c>
      <c r="Q25" s="50">
        <v>188859</v>
      </c>
      <c r="R25" s="35">
        <f t="shared" si="1"/>
        <v>207036</v>
      </c>
      <c r="S25" s="48">
        <v>7042</v>
      </c>
      <c r="T25" s="37">
        <f t="shared" si="2"/>
        <v>7726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106</v>
      </c>
      <c r="G26" s="31" t="s">
        <v>38</v>
      </c>
      <c r="H26" s="31" t="s">
        <v>42</v>
      </c>
      <c r="I26" s="33">
        <v>4</v>
      </c>
      <c r="J26" s="33">
        <v>3</v>
      </c>
      <c r="K26" s="56">
        <v>11666</v>
      </c>
      <c r="L26" s="56">
        <v>404</v>
      </c>
      <c r="M26" s="34">
        <f t="shared" si="0"/>
        <v>-0.09863130425520583</v>
      </c>
      <c r="N26" s="35">
        <v>18777</v>
      </c>
      <c r="O26" s="35">
        <v>16925</v>
      </c>
      <c r="P26" s="35">
        <v>618</v>
      </c>
      <c r="Q26" s="50">
        <v>95508</v>
      </c>
      <c r="R26" s="35">
        <f t="shared" si="1"/>
        <v>112433</v>
      </c>
      <c r="S26" s="48">
        <v>3454</v>
      </c>
      <c r="T26" s="37">
        <f t="shared" si="2"/>
        <v>4072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95</v>
      </c>
      <c r="G27" s="31" t="s">
        <v>38</v>
      </c>
      <c r="H27" s="31" t="s">
        <v>39</v>
      </c>
      <c r="I27" s="33">
        <v>6</v>
      </c>
      <c r="J27" s="33">
        <v>4</v>
      </c>
      <c r="K27" s="56">
        <v>13052</v>
      </c>
      <c r="L27" s="56">
        <v>450</v>
      </c>
      <c r="M27" s="34">
        <f t="shared" si="0"/>
        <v>-0.49008153827430934</v>
      </c>
      <c r="N27" s="35">
        <v>32868</v>
      </c>
      <c r="O27" s="35">
        <v>16760</v>
      </c>
      <c r="P27" s="35">
        <v>592</v>
      </c>
      <c r="Q27" s="50">
        <v>168452</v>
      </c>
      <c r="R27" s="35">
        <f t="shared" si="1"/>
        <v>185212</v>
      </c>
      <c r="S27" s="48">
        <v>6246</v>
      </c>
      <c r="T27" s="37">
        <f t="shared" si="2"/>
        <v>6838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 t="s">
        <v>35</v>
      </c>
      <c r="F28" s="31" t="s">
        <v>121</v>
      </c>
      <c r="G28" s="31" t="s">
        <v>38</v>
      </c>
      <c r="H28" s="31" t="s">
        <v>34</v>
      </c>
      <c r="I28" s="33">
        <v>1</v>
      </c>
      <c r="J28" s="55">
        <v>2</v>
      </c>
      <c r="K28" s="56">
        <v>10371</v>
      </c>
      <c r="L28" s="56">
        <v>448</v>
      </c>
      <c r="M28" s="34" t="e">
        <f t="shared" si="0"/>
        <v>#DIV/0!</v>
      </c>
      <c r="N28" s="35"/>
      <c r="O28" s="35">
        <v>15441</v>
      </c>
      <c r="P28" s="35">
        <v>702</v>
      </c>
      <c r="Q28" s="50"/>
      <c r="R28" s="35">
        <f t="shared" si="1"/>
        <v>15441</v>
      </c>
      <c r="S28" s="48"/>
      <c r="T28" s="37">
        <f t="shared" si="2"/>
        <v>702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122</v>
      </c>
      <c r="G29" s="31" t="s">
        <v>38</v>
      </c>
      <c r="H29" s="31" t="s">
        <v>42</v>
      </c>
      <c r="I29" s="33">
        <v>1</v>
      </c>
      <c r="J29" s="55">
        <v>2</v>
      </c>
      <c r="K29" s="56">
        <v>7421</v>
      </c>
      <c r="L29" s="56">
        <v>243</v>
      </c>
      <c r="M29" s="34" t="e">
        <f t="shared" si="0"/>
        <v>#DIV/0!</v>
      </c>
      <c r="N29" s="35"/>
      <c r="O29" s="35">
        <v>10220</v>
      </c>
      <c r="P29" s="35">
        <v>348</v>
      </c>
      <c r="Q29" s="50"/>
      <c r="R29" s="35">
        <f t="shared" si="1"/>
        <v>10220</v>
      </c>
      <c r="S29" s="48"/>
      <c r="T29" s="37">
        <f t="shared" si="2"/>
        <v>348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20</v>
      </c>
      <c r="F30" s="47" t="s">
        <v>57</v>
      </c>
      <c r="G30" s="31" t="s">
        <v>38</v>
      </c>
      <c r="H30" s="31" t="s">
        <v>37</v>
      </c>
      <c r="I30" s="33">
        <v>13</v>
      </c>
      <c r="J30" s="33">
        <v>2</v>
      </c>
      <c r="K30" s="56">
        <v>11898</v>
      </c>
      <c r="L30" s="56">
        <v>260</v>
      </c>
      <c r="M30" s="34">
        <f t="shared" si="0"/>
        <v>0.02777219838012024</v>
      </c>
      <c r="N30" s="35">
        <v>7069.66</v>
      </c>
      <c r="O30" s="35">
        <v>7266</v>
      </c>
      <c r="P30" s="35">
        <v>357</v>
      </c>
      <c r="Q30" s="50">
        <v>427853.82</v>
      </c>
      <c r="R30" s="35">
        <f t="shared" si="1"/>
        <v>435119.82</v>
      </c>
      <c r="S30" s="48">
        <v>16236</v>
      </c>
      <c r="T30" s="37">
        <f t="shared" si="2"/>
        <v>16593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18</v>
      </c>
      <c r="F31" s="31" t="s">
        <v>89</v>
      </c>
      <c r="G31" s="31" t="s">
        <v>36</v>
      </c>
      <c r="H31" s="31" t="s">
        <v>37</v>
      </c>
      <c r="I31" s="33">
        <v>7</v>
      </c>
      <c r="J31" s="33">
        <v>3</v>
      </c>
      <c r="K31" s="56">
        <v>5690</v>
      </c>
      <c r="L31" s="56">
        <v>245</v>
      </c>
      <c r="M31" s="34">
        <f t="shared" si="0"/>
        <v>-0.24165148755312693</v>
      </c>
      <c r="N31" s="35">
        <v>8235</v>
      </c>
      <c r="O31" s="35">
        <v>6245</v>
      </c>
      <c r="P31" s="35">
        <v>270</v>
      </c>
      <c r="Q31" s="50">
        <v>203293.3</v>
      </c>
      <c r="R31" s="35">
        <f t="shared" si="1"/>
        <v>209538.3</v>
      </c>
      <c r="S31" s="48">
        <v>6371</v>
      </c>
      <c r="T31" s="37">
        <f t="shared" si="2"/>
        <v>6641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24</v>
      </c>
      <c r="F32" s="31" t="s">
        <v>87</v>
      </c>
      <c r="G32" s="31" t="s">
        <v>88</v>
      </c>
      <c r="H32" s="31" t="s">
        <v>37</v>
      </c>
      <c r="I32" s="33">
        <v>7</v>
      </c>
      <c r="J32" s="33">
        <v>2</v>
      </c>
      <c r="K32" s="56">
        <v>4300</v>
      </c>
      <c r="L32" s="56">
        <v>221</v>
      </c>
      <c r="M32" s="34">
        <f t="shared" si="0"/>
        <v>0.5248604769152714</v>
      </c>
      <c r="N32" s="35">
        <v>3942</v>
      </c>
      <c r="O32" s="35">
        <v>6011</v>
      </c>
      <c r="P32" s="35">
        <v>322</v>
      </c>
      <c r="Q32" s="50">
        <v>454490.44</v>
      </c>
      <c r="R32" s="35">
        <f t="shared" si="1"/>
        <v>460501.44</v>
      </c>
      <c r="S32" s="48">
        <v>18071</v>
      </c>
      <c r="T32" s="37">
        <f t="shared" si="2"/>
        <v>18393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17</v>
      </c>
      <c r="F33" s="31" t="s">
        <v>100</v>
      </c>
      <c r="G33" s="31" t="s">
        <v>33</v>
      </c>
      <c r="H33" s="31" t="s">
        <v>34</v>
      </c>
      <c r="I33" s="33">
        <v>5</v>
      </c>
      <c r="J33" s="33">
        <v>3</v>
      </c>
      <c r="K33" s="56">
        <v>3832</v>
      </c>
      <c r="L33" s="56">
        <v>168</v>
      </c>
      <c r="M33" s="34">
        <f t="shared" si="0"/>
        <v>-0.653013653013653</v>
      </c>
      <c r="N33" s="35">
        <v>15015</v>
      </c>
      <c r="O33" s="35">
        <v>5210</v>
      </c>
      <c r="P33" s="35">
        <v>224</v>
      </c>
      <c r="Q33" s="50">
        <v>125801</v>
      </c>
      <c r="R33" s="35">
        <f t="shared" si="1"/>
        <v>131011</v>
      </c>
      <c r="S33" s="48">
        <v>4853</v>
      </c>
      <c r="T33" s="37">
        <f t="shared" si="2"/>
        <v>5077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23</v>
      </c>
      <c r="F34" s="31" t="s">
        <v>70</v>
      </c>
      <c r="G34" s="31" t="s">
        <v>38</v>
      </c>
      <c r="H34" s="31" t="s">
        <v>39</v>
      </c>
      <c r="I34" s="33">
        <v>10</v>
      </c>
      <c r="J34" s="33">
        <v>3</v>
      </c>
      <c r="K34" s="56">
        <v>4311</v>
      </c>
      <c r="L34" s="56">
        <v>235</v>
      </c>
      <c r="M34" s="34">
        <f t="shared" si="0"/>
        <v>0.22227835311947453</v>
      </c>
      <c r="N34" s="35">
        <v>3959</v>
      </c>
      <c r="O34" s="35">
        <v>4839</v>
      </c>
      <c r="P34" s="35">
        <v>259</v>
      </c>
      <c r="Q34" s="50">
        <v>945453.6799999999</v>
      </c>
      <c r="R34" s="35">
        <f t="shared" si="1"/>
        <v>950292.6799999999</v>
      </c>
      <c r="S34" s="48">
        <v>36388</v>
      </c>
      <c r="T34" s="37">
        <f t="shared" si="2"/>
        <v>36647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31" t="s">
        <v>71</v>
      </c>
      <c r="G35" s="31" t="s">
        <v>45</v>
      </c>
      <c r="H35" s="31" t="s">
        <v>37</v>
      </c>
      <c r="I35" s="33">
        <v>10</v>
      </c>
      <c r="J35" s="33">
        <v>2</v>
      </c>
      <c r="K35" s="56">
        <v>3705</v>
      </c>
      <c r="L35" s="56">
        <v>247</v>
      </c>
      <c r="M35" s="34">
        <f t="shared" si="0"/>
        <v>0.23750000000000004</v>
      </c>
      <c r="N35" s="35">
        <v>3600</v>
      </c>
      <c r="O35" s="35">
        <v>4455</v>
      </c>
      <c r="P35" s="35">
        <v>285</v>
      </c>
      <c r="Q35" s="50">
        <v>385152</v>
      </c>
      <c r="R35" s="35">
        <f t="shared" si="1"/>
        <v>389607</v>
      </c>
      <c r="S35" s="48">
        <v>14718</v>
      </c>
      <c r="T35" s="37">
        <f t="shared" si="2"/>
        <v>15003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26</v>
      </c>
      <c r="F36" s="47" t="s">
        <v>48</v>
      </c>
      <c r="G36" s="31" t="s">
        <v>38</v>
      </c>
      <c r="H36" s="31" t="s">
        <v>37</v>
      </c>
      <c r="I36" s="33">
        <v>19</v>
      </c>
      <c r="J36" s="55">
        <v>4</v>
      </c>
      <c r="K36" s="56">
        <v>3751</v>
      </c>
      <c r="L36" s="56">
        <v>225</v>
      </c>
      <c r="M36" s="34">
        <f t="shared" si="0"/>
        <v>0.6225165562913908</v>
      </c>
      <c r="N36" s="35">
        <v>2567</v>
      </c>
      <c r="O36" s="35">
        <v>4165</v>
      </c>
      <c r="P36" s="35">
        <v>248</v>
      </c>
      <c r="Q36" s="50">
        <v>761172.14</v>
      </c>
      <c r="R36" s="35">
        <f t="shared" si="1"/>
        <v>765337.14</v>
      </c>
      <c r="S36" s="48">
        <v>33707</v>
      </c>
      <c r="T36" s="37">
        <f t="shared" si="2"/>
        <v>33955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>
        <v>19</v>
      </c>
      <c r="F37" s="31" t="s">
        <v>66</v>
      </c>
      <c r="G37" s="31" t="s">
        <v>38</v>
      </c>
      <c r="H37" s="31" t="s">
        <v>39</v>
      </c>
      <c r="I37" s="33">
        <v>11</v>
      </c>
      <c r="J37" s="33">
        <v>4</v>
      </c>
      <c r="K37" s="56">
        <v>2196</v>
      </c>
      <c r="L37" s="56">
        <v>839</v>
      </c>
      <c r="M37" s="34">
        <f t="shared" si="0"/>
        <v>-0.6214424951267057</v>
      </c>
      <c r="N37" s="35">
        <v>7695</v>
      </c>
      <c r="O37" s="35">
        <v>2913</v>
      </c>
      <c r="P37" s="35">
        <v>870</v>
      </c>
      <c r="Q37" s="50">
        <v>620005.94</v>
      </c>
      <c r="R37" s="35">
        <f t="shared" si="1"/>
        <v>622918.94</v>
      </c>
      <c r="S37" s="48">
        <v>23227</v>
      </c>
      <c r="T37" s="37">
        <f t="shared" si="2"/>
        <v>24097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2" ht="13.5" thickBot="1">
      <c r="D38" s="41"/>
      <c r="E38" s="42"/>
      <c r="F38" s="42"/>
      <c r="G38" s="42"/>
      <c r="H38" s="42"/>
      <c r="I38" s="42"/>
      <c r="J38" s="42"/>
      <c r="K38" s="43">
        <f>SUM(K10:K37)</f>
        <v>1140384</v>
      </c>
      <c r="L38" s="43">
        <f>SUM(L10:L37)</f>
        <v>40050</v>
      </c>
      <c r="M38" s="44">
        <f t="shared" si="0"/>
        <v>0.07926366249922712</v>
      </c>
      <c r="N38" s="43">
        <f>SUM(N10:N37)</f>
        <v>1358767.14</v>
      </c>
      <c r="O38" s="43">
        <f aca="true" t="shared" si="3" ref="O38:T38">SUM(O10:O37)</f>
        <v>1466468</v>
      </c>
      <c r="P38" s="43">
        <f t="shared" si="3"/>
        <v>52867</v>
      </c>
      <c r="Q38" s="43">
        <f t="shared" si="3"/>
        <v>12093835.1</v>
      </c>
      <c r="R38" s="43">
        <f t="shared" si="3"/>
        <v>13560303.100000001</v>
      </c>
      <c r="S38" s="43">
        <f t="shared" si="3"/>
        <v>450541</v>
      </c>
      <c r="T38" s="43">
        <f t="shared" si="3"/>
        <v>503408</v>
      </c>
      <c r="U38" s="45"/>
      <c r="V38" s="46">
        <f>SUM(V10:V19)</f>
        <v>0</v>
      </c>
    </row>
    <row r="41" spans="15:16" ht="12.75">
      <c r="O41" s="54"/>
      <c r="P41" s="53"/>
    </row>
    <row r="44" spans="16:256" s="3" customFormat="1" ht="12.75">
      <c r="P44" s="46"/>
      <c r="Q44" s="46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F37" sqref="F3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10</v>
      </c>
      <c r="N4" s="22" t="s">
        <v>7</v>
      </c>
      <c r="Q4" s="22"/>
      <c r="R4" s="1" t="s">
        <v>8</v>
      </c>
      <c r="S4" s="1"/>
      <c r="T4" s="23">
        <v>40612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5</v>
      </c>
      <c r="F10" s="31" t="s">
        <v>93</v>
      </c>
      <c r="G10" s="31" t="s">
        <v>38</v>
      </c>
      <c r="H10" s="31" t="s">
        <v>42</v>
      </c>
      <c r="I10" s="33">
        <v>5</v>
      </c>
      <c r="J10" s="33">
        <v>6</v>
      </c>
      <c r="K10" s="56">
        <v>132133</v>
      </c>
      <c r="L10" s="56">
        <v>4365</v>
      </c>
      <c r="M10" s="34">
        <f aca="true" t="shared" si="0" ref="M10:M36">O10/N10-100%</f>
        <v>0.4201342788171394</v>
      </c>
      <c r="N10" s="35">
        <v>132560</v>
      </c>
      <c r="O10" s="35">
        <v>188253</v>
      </c>
      <c r="P10" s="35">
        <v>6414</v>
      </c>
      <c r="Q10" s="50">
        <v>722690</v>
      </c>
      <c r="R10" s="35">
        <f aca="true" t="shared" si="1" ref="R10:R35">O10+Q10</f>
        <v>910943</v>
      </c>
      <c r="S10" s="48">
        <v>28309</v>
      </c>
      <c r="T10" s="37">
        <f aca="true" t="shared" si="2" ref="T10:T35">S10+P10</f>
        <v>34723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103</v>
      </c>
      <c r="G11" s="31" t="s">
        <v>36</v>
      </c>
      <c r="H11" s="31" t="s">
        <v>37</v>
      </c>
      <c r="I11" s="33">
        <v>3</v>
      </c>
      <c r="J11" s="33">
        <v>8</v>
      </c>
      <c r="K11" s="56">
        <v>101651</v>
      </c>
      <c r="L11" s="56">
        <v>3422</v>
      </c>
      <c r="M11" s="34">
        <f t="shared" si="0"/>
        <v>-0.3385041998762788</v>
      </c>
      <c r="N11" s="35">
        <v>195601</v>
      </c>
      <c r="O11" s="35">
        <v>129389.24</v>
      </c>
      <c r="P11" s="35">
        <v>4483</v>
      </c>
      <c r="Q11" s="50">
        <v>502165.4</v>
      </c>
      <c r="R11" s="35">
        <f t="shared" si="1"/>
        <v>631554.64</v>
      </c>
      <c r="S11" s="48">
        <v>18868</v>
      </c>
      <c r="T11" s="37">
        <f t="shared" si="2"/>
        <v>23351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115</v>
      </c>
      <c r="G12" s="31" t="s">
        <v>88</v>
      </c>
      <c r="H12" s="31" t="s">
        <v>37</v>
      </c>
      <c r="I12" s="33">
        <v>1</v>
      </c>
      <c r="J12" s="55">
        <v>6</v>
      </c>
      <c r="K12" s="56">
        <v>92980</v>
      </c>
      <c r="L12" s="56">
        <v>3187</v>
      </c>
      <c r="M12" s="34" t="e">
        <f t="shared" si="0"/>
        <v>#DIV/0!</v>
      </c>
      <c r="N12" s="35"/>
      <c r="O12" s="35">
        <v>126220</v>
      </c>
      <c r="P12" s="35">
        <v>4493</v>
      </c>
      <c r="Q12" s="50"/>
      <c r="R12" s="35">
        <f t="shared" si="1"/>
        <v>126220</v>
      </c>
      <c r="S12" s="48"/>
      <c r="T12" s="37">
        <f t="shared" si="2"/>
        <v>4493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6</v>
      </c>
      <c r="F13" s="31" t="s">
        <v>98</v>
      </c>
      <c r="G13" s="31" t="s">
        <v>45</v>
      </c>
      <c r="H13" s="31" t="s">
        <v>37</v>
      </c>
      <c r="I13" s="33">
        <v>4</v>
      </c>
      <c r="J13" s="33">
        <v>8</v>
      </c>
      <c r="K13" s="56">
        <v>88372</v>
      </c>
      <c r="L13" s="56">
        <v>2977</v>
      </c>
      <c r="M13" s="34">
        <f t="shared" si="0"/>
        <v>-0.0761635467200209</v>
      </c>
      <c r="N13" s="35">
        <v>131348.4</v>
      </c>
      <c r="O13" s="35">
        <v>121344.44</v>
      </c>
      <c r="P13" s="35">
        <v>4387</v>
      </c>
      <c r="Q13" s="50">
        <v>702731.7000000001</v>
      </c>
      <c r="R13" s="35">
        <f t="shared" si="1"/>
        <v>824076.1400000001</v>
      </c>
      <c r="S13" s="48">
        <v>26969</v>
      </c>
      <c r="T13" s="37">
        <f t="shared" si="2"/>
        <v>31356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114</v>
      </c>
      <c r="G14" s="31" t="s">
        <v>45</v>
      </c>
      <c r="H14" s="31" t="s">
        <v>37</v>
      </c>
      <c r="I14" s="33">
        <v>1</v>
      </c>
      <c r="J14" s="55">
        <v>9</v>
      </c>
      <c r="K14" s="56">
        <v>97147</v>
      </c>
      <c r="L14" s="56">
        <v>3701</v>
      </c>
      <c r="M14" s="34" t="e">
        <f t="shared" si="0"/>
        <v>#DIV/0!</v>
      </c>
      <c r="N14" s="35"/>
      <c r="O14" s="35">
        <v>119714.56</v>
      </c>
      <c r="P14" s="35">
        <v>4586</v>
      </c>
      <c r="Q14" s="50"/>
      <c r="R14" s="35">
        <f t="shared" si="1"/>
        <v>119714.56</v>
      </c>
      <c r="S14" s="48"/>
      <c r="T14" s="37">
        <f t="shared" si="2"/>
        <v>4586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99</v>
      </c>
      <c r="G15" s="31" t="s">
        <v>38</v>
      </c>
      <c r="H15" s="31" t="s">
        <v>37</v>
      </c>
      <c r="I15" s="33">
        <v>4</v>
      </c>
      <c r="J15" s="33">
        <v>6</v>
      </c>
      <c r="K15" s="56">
        <v>99125</v>
      </c>
      <c r="L15" s="56">
        <v>2924</v>
      </c>
      <c r="M15" s="34">
        <f t="shared" si="0"/>
        <v>-0.23937777067016508</v>
      </c>
      <c r="N15" s="35">
        <v>147572.6</v>
      </c>
      <c r="O15" s="35">
        <v>112247</v>
      </c>
      <c r="P15" s="35">
        <v>3317</v>
      </c>
      <c r="Q15" s="50">
        <v>568778.6</v>
      </c>
      <c r="R15" s="35">
        <f t="shared" si="1"/>
        <v>681025.6</v>
      </c>
      <c r="S15" s="48">
        <v>17053</v>
      </c>
      <c r="T15" s="37">
        <f t="shared" si="2"/>
        <v>20370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3</v>
      </c>
      <c r="F16" s="31" t="s">
        <v>108</v>
      </c>
      <c r="G16" s="31" t="s">
        <v>33</v>
      </c>
      <c r="H16" s="31" t="s">
        <v>34</v>
      </c>
      <c r="I16" s="33">
        <v>2</v>
      </c>
      <c r="J16" s="55">
        <v>16</v>
      </c>
      <c r="K16" s="56">
        <v>75527</v>
      </c>
      <c r="L16" s="56">
        <v>2276</v>
      </c>
      <c r="M16" s="34">
        <f t="shared" si="0"/>
        <v>-0.4425433385126284</v>
      </c>
      <c r="N16" s="35">
        <v>164115</v>
      </c>
      <c r="O16" s="35">
        <v>91487</v>
      </c>
      <c r="P16" s="35">
        <v>2807</v>
      </c>
      <c r="Q16" s="50">
        <v>164115</v>
      </c>
      <c r="R16" s="35">
        <f t="shared" si="1"/>
        <v>255602</v>
      </c>
      <c r="S16" s="48">
        <v>4984</v>
      </c>
      <c r="T16" s="37">
        <f t="shared" si="2"/>
        <v>7791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8</v>
      </c>
      <c r="F17" s="31" t="s">
        <v>86</v>
      </c>
      <c r="G17" s="31" t="s">
        <v>33</v>
      </c>
      <c r="H17" s="31" t="s">
        <v>34</v>
      </c>
      <c r="I17" s="51">
        <v>6</v>
      </c>
      <c r="J17" s="33">
        <v>5</v>
      </c>
      <c r="K17" s="57">
        <v>59850</v>
      </c>
      <c r="L17" s="56">
        <v>1970</v>
      </c>
      <c r="M17" s="34">
        <f t="shared" si="0"/>
        <v>-0.04913775565155998</v>
      </c>
      <c r="N17" s="35">
        <v>83561</v>
      </c>
      <c r="O17" s="35">
        <v>79455</v>
      </c>
      <c r="P17" s="35">
        <v>2693</v>
      </c>
      <c r="Q17" s="50">
        <v>763143</v>
      </c>
      <c r="R17" s="35">
        <f t="shared" si="1"/>
        <v>842598</v>
      </c>
      <c r="S17" s="48">
        <v>29002</v>
      </c>
      <c r="T17" s="37">
        <f t="shared" si="2"/>
        <v>31695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109</v>
      </c>
      <c r="G18" s="31" t="s">
        <v>36</v>
      </c>
      <c r="H18" s="31" t="s">
        <v>37</v>
      </c>
      <c r="I18" s="51">
        <v>2</v>
      </c>
      <c r="J18" s="55">
        <v>8</v>
      </c>
      <c r="K18" s="57">
        <v>54501</v>
      </c>
      <c r="L18" s="56">
        <v>1416</v>
      </c>
      <c r="M18" s="34">
        <f t="shared" si="0"/>
        <v>-0.3831509453489702</v>
      </c>
      <c r="N18" s="35">
        <v>110149.8</v>
      </c>
      <c r="O18" s="35">
        <v>67945.8</v>
      </c>
      <c r="P18" s="35">
        <v>1808</v>
      </c>
      <c r="Q18" s="50">
        <v>110149.8</v>
      </c>
      <c r="R18" s="35">
        <f t="shared" si="1"/>
        <v>178095.6</v>
      </c>
      <c r="S18" s="48">
        <v>2974</v>
      </c>
      <c r="T18" s="37">
        <f t="shared" si="2"/>
        <v>4782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2</v>
      </c>
      <c r="F19" s="31" t="s">
        <v>107</v>
      </c>
      <c r="G19" s="31" t="s">
        <v>45</v>
      </c>
      <c r="H19" s="31" t="s">
        <v>37</v>
      </c>
      <c r="I19" s="33">
        <v>2</v>
      </c>
      <c r="J19" s="55">
        <v>6</v>
      </c>
      <c r="K19" s="56">
        <v>52355</v>
      </c>
      <c r="L19" s="56">
        <v>1758</v>
      </c>
      <c r="M19" s="34">
        <f t="shared" si="0"/>
        <v>-0.6216871712731031</v>
      </c>
      <c r="N19" s="35">
        <v>176058</v>
      </c>
      <c r="O19" s="35">
        <v>66605</v>
      </c>
      <c r="P19" s="35">
        <v>2294</v>
      </c>
      <c r="Q19" s="50">
        <v>176058</v>
      </c>
      <c r="R19" s="35">
        <f t="shared" si="1"/>
        <v>242663</v>
      </c>
      <c r="S19" s="48">
        <v>6697</v>
      </c>
      <c r="T19" s="37">
        <f t="shared" si="2"/>
        <v>8991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14</v>
      </c>
      <c r="F20" s="31" t="s">
        <v>105</v>
      </c>
      <c r="G20" s="31" t="s">
        <v>38</v>
      </c>
      <c r="H20" s="31" t="s">
        <v>37</v>
      </c>
      <c r="I20" s="33">
        <v>3</v>
      </c>
      <c r="J20" s="33">
        <v>2</v>
      </c>
      <c r="K20" s="56">
        <v>45555</v>
      </c>
      <c r="L20" s="56">
        <v>1399</v>
      </c>
      <c r="M20" s="34">
        <f t="shared" si="0"/>
        <v>1.2061815133734664</v>
      </c>
      <c r="N20" s="35">
        <v>26246</v>
      </c>
      <c r="O20" s="35">
        <v>57903.44</v>
      </c>
      <c r="P20" s="35">
        <v>1832</v>
      </c>
      <c r="Q20" s="50">
        <v>129704</v>
      </c>
      <c r="R20" s="35">
        <f t="shared" si="1"/>
        <v>187607.44</v>
      </c>
      <c r="S20" s="48">
        <v>4535</v>
      </c>
      <c r="T20" s="37">
        <f t="shared" si="2"/>
        <v>6367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75</v>
      </c>
      <c r="G21" s="31" t="s">
        <v>40</v>
      </c>
      <c r="H21" s="31" t="s">
        <v>34</v>
      </c>
      <c r="I21" s="33">
        <v>8</v>
      </c>
      <c r="J21" s="33">
        <v>9</v>
      </c>
      <c r="K21" s="56">
        <v>38108</v>
      </c>
      <c r="L21" s="56">
        <v>1748</v>
      </c>
      <c r="M21" s="34">
        <f t="shared" si="0"/>
        <v>-0.4647054173693086</v>
      </c>
      <c r="N21" s="35">
        <v>75904</v>
      </c>
      <c r="O21" s="35">
        <v>40631</v>
      </c>
      <c r="P21" s="35">
        <v>1853</v>
      </c>
      <c r="Q21" s="50">
        <v>1143428</v>
      </c>
      <c r="R21" s="35">
        <f t="shared" si="1"/>
        <v>1184059</v>
      </c>
      <c r="S21" s="48">
        <v>47291</v>
      </c>
      <c r="T21" s="37">
        <f t="shared" si="2"/>
        <v>49144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15</v>
      </c>
      <c r="F22" s="31" t="s">
        <v>95</v>
      </c>
      <c r="G22" s="31" t="s">
        <v>38</v>
      </c>
      <c r="H22" s="31" t="s">
        <v>39</v>
      </c>
      <c r="I22" s="33">
        <v>5</v>
      </c>
      <c r="J22" s="33">
        <v>4</v>
      </c>
      <c r="K22" s="56">
        <v>25634</v>
      </c>
      <c r="L22" s="56">
        <v>862</v>
      </c>
      <c r="M22" s="34">
        <f t="shared" si="0"/>
        <v>0.3694429398775052</v>
      </c>
      <c r="N22" s="35">
        <v>24001</v>
      </c>
      <c r="O22" s="35">
        <v>32868</v>
      </c>
      <c r="P22" s="35">
        <v>1140</v>
      </c>
      <c r="Q22" s="50">
        <v>135584</v>
      </c>
      <c r="R22" s="35">
        <f t="shared" si="1"/>
        <v>168452</v>
      </c>
      <c r="S22" s="48">
        <v>5106</v>
      </c>
      <c r="T22" s="37">
        <f t="shared" si="2"/>
        <v>6246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59</v>
      </c>
      <c r="G23" s="31" t="s">
        <v>38</v>
      </c>
      <c r="H23" s="31" t="s">
        <v>37</v>
      </c>
      <c r="I23" s="33">
        <v>11</v>
      </c>
      <c r="J23" s="33">
        <v>9</v>
      </c>
      <c r="K23" s="56">
        <v>28651</v>
      </c>
      <c r="L23" s="56">
        <v>1003</v>
      </c>
      <c r="M23" s="34">
        <f t="shared" si="0"/>
        <v>0.09855284213455784</v>
      </c>
      <c r="N23" s="35">
        <v>28746</v>
      </c>
      <c r="O23" s="35">
        <v>31579</v>
      </c>
      <c r="P23" s="35">
        <v>1092</v>
      </c>
      <c r="Q23" s="50">
        <v>1502055.8</v>
      </c>
      <c r="R23" s="35">
        <f t="shared" si="1"/>
        <v>1533634.8</v>
      </c>
      <c r="S23" s="48">
        <v>51487</v>
      </c>
      <c r="T23" s="37">
        <f t="shared" si="2"/>
        <v>52579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10</v>
      </c>
      <c r="F24" s="47" t="s">
        <v>104</v>
      </c>
      <c r="G24" s="31" t="s">
        <v>33</v>
      </c>
      <c r="H24" s="31" t="s">
        <v>34</v>
      </c>
      <c r="I24" s="33">
        <v>3</v>
      </c>
      <c r="J24" s="33">
        <v>6</v>
      </c>
      <c r="K24" s="56">
        <v>19430</v>
      </c>
      <c r="L24" s="56">
        <v>733</v>
      </c>
      <c r="M24" s="34">
        <f t="shared" si="0"/>
        <v>-0.5058810474922326</v>
      </c>
      <c r="N24" s="35">
        <v>45060</v>
      </c>
      <c r="O24" s="35">
        <v>22265</v>
      </c>
      <c r="P24" s="35">
        <v>844</v>
      </c>
      <c r="Q24" s="50">
        <v>166594</v>
      </c>
      <c r="R24" s="35">
        <f t="shared" si="1"/>
        <v>188859</v>
      </c>
      <c r="S24" s="48">
        <v>6198</v>
      </c>
      <c r="T24" s="37">
        <f t="shared" si="2"/>
        <v>7042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106</v>
      </c>
      <c r="G25" s="31" t="s">
        <v>38</v>
      </c>
      <c r="H25" s="31" t="s">
        <v>42</v>
      </c>
      <c r="I25" s="33">
        <v>3</v>
      </c>
      <c r="J25" s="33">
        <v>3</v>
      </c>
      <c r="K25" s="56">
        <v>12947</v>
      </c>
      <c r="L25" s="56">
        <v>398</v>
      </c>
      <c r="M25" s="34">
        <f t="shared" si="0"/>
        <v>-0.39023835812171204</v>
      </c>
      <c r="N25" s="35">
        <v>30794</v>
      </c>
      <c r="O25" s="35">
        <v>18777</v>
      </c>
      <c r="P25" s="35">
        <v>591</v>
      </c>
      <c r="Q25" s="50">
        <v>76731</v>
      </c>
      <c r="R25" s="35">
        <f t="shared" si="1"/>
        <v>95508</v>
      </c>
      <c r="S25" s="48">
        <v>2863</v>
      </c>
      <c r="T25" s="37">
        <f t="shared" si="2"/>
        <v>3454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100</v>
      </c>
      <c r="G26" s="31" t="s">
        <v>33</v>
      </c>
      <c r="H26" s="31" t="s">
        <v>34</v>
      </c>
      <c r="I26" s="33">
        <v>4</v>
      </c>
      <c r="J26" s="33">
        <v>3</v>
      </c>
      <c r="K26" s="56">
        <v>11185</v>
      </c>
      <c r="L26" s="56">
        <v>354</v>
      </c>
      <c r="M26" s="34">
        <f t="shared" si="0"/>
        <v>0.7881386209360486</v>
      </c>
      <c r="N26" s="35">
        <v>8397</v>
      </c>
      <c r="O26" s="35">
        <v>15015</v>
      </c>
      <c r="P26" s="35">
        <v>498</v>
      </c>
      <c r="Q26" s="50">
        <v>110786</v>
      </c>
      <c r="R26" s="35">
        <f t="shared" si="1"/>
        <v>125801</v>
      </c>
      <c r="S26" s="48">
        <v>4355</v>
      </c>
      <c r="T26" s="37">
        <f t="shared" si="2"/>
        <v>4853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19</v>
      </c>
      <c r="F27" s="31" t="s">
        <v>89</v>
      </c>
      <c r="G27" s="31" t="s">
        <v>36</v>
      </c>
      <c r="H27" s="31" t="s">
        <v>37</v>
      </c>
      <c r="I27" s="33">
        <v>6</v>
      </c>
      <c r="J27" s="33">
        <v>3</v>
      </c>
      <c r="K27" s="56">
        <v>7099</v>
      </c>
      <c r="L27" s="56">
        <v>238</v>
      </c>
      <c r="M27" s="34">
        <f t="shared" si="0"/>
        <v>0.05984555984555984</v>
      </c>
      <c r="N27" s="35">
        <v>7770</v>
      </c>
      <c r="O27" s="35">
        <v>8235</v>
      </c>
      <c r="P27" s="35">
        <v>278</v>
      </c>
      <c r="Q27" s="50">
        <v>195058.3</v>
      </c>
      <c r="R27" s="35">
        <f t="shared" si="1"/>
        <v>203293.3</v>
      </c>
      <c r="S27" s="48">
        <v>6093</v>
      </c>
      <c r="T27" s="37">
        <f t="shared" si="2"/>
        <v>6371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66</v>
      </c>
      <c r="G28" s="31" t="s">
        <v>38</v>
      </c>
      <c r="H28" s="31" t="s">
        <v>39</v>
      </c>
      <c r="I28" s="33">
        <v>10</v>
      </c>
      <c r="J28" s="33">
        <v>4</v>
      </c>
      <c r="K28" s="56">
        <v>6581</v>
      </c>
      <c r="L28" s="56">
        <v>281</v>
      </c>
      <c r="M28" s="34">
        <f t="shared" si="0"/>
        <v>-0.4717947309894154</v>
      </c>
      <c r="N28" s="35">
        <v>14568.2</v>
      </c>
      <c r="O28" s="35">
        <v>7695</v>
      </c>
      <c r="P28" s="35">
        <v>327</v>
      </c>
      <c r="Q28" s="50">
        <v>612310.94</v>
      </c>
      <c r="R28" s="35">
        <f t="shared" si="1"/>
        <v>620005.94</v>
      </c>
      <c r="S28" s="48">
        <v>22900</v>
      </c>
      <c r="T28" s="37">
        <f t="shared" si="2"/>
        <v>23227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20</v>
      </c>
      <c r="F29" s="47" t="s">
        <v>57</v>
      </c>
      <c r="G29" s="31" t="s">
        <v>38</v>
      </c>
      <c r="H29" s="31" t="s">
        <v>37</v>
      </c>
      <c r="I29" s="33">
        <v>12</v>
      </c>
      <c r="J29" s="33">
        <v>2</v>
      </c>
      <c r="K29" s="56">
        <v>4945</v>
      </c>
      <c r="L29" s="56">
        <v>190</v>
      </c>
      <c r="M29" s="34">
        <f t="shared" si="0"/>
        <v>-0.026217630853994534</v>
      </c>
      <c r="N29" s="35">
        <v>7260</v>
      </c>
      <c r="O29" s="35">
        <v>7069.66</v>
      </c>
      <c r="P29" s="35">
        <v>284</v>
      </c>
      <c r="Q29" s="50">
        <v>420784.16000000003</v>
      </c>
      <c r="R29" s="35">
        <f t="shared" si="1"/>
        <v>427853.82</v>
      </c>
      <c r="S29" s="48">
        <v>15952</v>
      </c>
      <c r="T29" s="37">
        <f t="shared" si="2"/>
        <v>16236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74</v>
      </c>
      <c r="G30" s="31" t="s">
        <v>41</v>
      </c>
      <c r="H30" s="31" t="s">
        <v>34</v>
      </c>
      <c r="I30" s="33">
        <v>8</v>
      </c>
      <c r="J30" s="33">
        <v>6</v>
      </c>
      <c r="K30" s="56">
        <v>4925</v>
      </c>
      <c r="L30" s="56">
        <v>291</v>
      </c>
      <c r="M30" s="34">
        <f t="shared" si="0"/>
        <v>-0.2088376841184192</v>
      </c>
      <c r="N30" s="35">
        <v>6857</v>
      </c>
      <c r="O30" s="35">
        <v>5425</v>
      </c>
      <c r="P30" s="35">
        <v>318</v>
      </c>
      <c r="Q30" s="50">
        <v>1050226</v>
      </c>
      <c r="R30" s="35">
        <f t="shared" si="1"/>
        <v>1055651</v>
      </c>
      <c r="S30" s="48">
        <v>40386</v>
      </c>
      <c r="T30" s="37">
        <f t="shared" si="2"/>
        <v>40704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 t="s">
        <v>35</v>
      </c>
      <c r="F31" s="47" t="s">
        <v>116</v>
      </c>
      <c r="G31" s="31" t="s">
        <v>38</v>
      </c>
      <c r="H31" s="31" t="s">
        <v>42</v>
      </c>
      <c r="I31" s="33">
        <v>1</v>
      </c>
      <c r="J31" s="55">
        <v>1</v>
      </c>
      <c r="K31" s="56">
        <v>6169</v>
      </c>
      <c r="L31" s="56">
        <v>150</v>
      </c>
      <c r="M31" s="34" t="e">
        <f t="shared" si="0"/>
        <v>#DIV/0!</v>
      </c>
      <c r="N31" s="35"/>
      <c r="O31" s="35">
        <v>4746</v>
      </c>
      <c r="P31" s="35">
        <v>173</v>
      </c>
      <c r="Q31" s="50"/>
      <c r="R31" s="35">
        <f t="shared" si="1"/>
        <v>4746</v>
      </c>
      <c r="S31" s="48"/>
      <c r="T31" s="37">
        <f t="shared" si="2"/>
        <v>173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12</v>
      </c>
      <c r="F32" s="31" t="s">
        <v>70</v>
      </c>
      <c r="G32" s="31" t="s">
        <v>38</v>
      </c>
      <c r="H32" s="31" t="s">
        <v>39</v>
      </c>
      <c r="I32" s="33">
        <v>9</v>
      </c>
      <c r="J32" s="33">
        <v>5</v>
      </c>
      <c r="K32" s="56">
        <v>3689</v>
      </c>
      <c r="L32" s="56">
        <v>182</v>
      </c>
      <c r="M32" s="34">
        <f t="shared" si="0"/>
        <v>-0.8639004434666024</v>
      </c>
      <c r="N32" s="35">
        <v>29089</v>
      </c>
      <c r="O32" s="35">
        <v>3959</v>
      </c>
      <c r="P32" s="35">
        <v>200</v>
      </c>
      <c r="Q32" s="50">
        <v>941494.6799999999</v>
      </c>
      <c r="R32" s="35">
        <f t="shared" si="1"/>
        <v>945453.6799999999</v>
      </c>
      <c r="S32" s="48">
        <v>36188</v>
      </c>
      <c r="T32" s="37">
        <f t="shared" si="2"/>
        <v>36388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17</v>
      </c>
      <c r="F33" s="31" t="s">
        <v>87</v>
      </c>
      <c r="G33" s="31" t="s">
        <v>88</v>
      </c>
      <c r="H33" s="31" t="s">
        <v>37</v>
      </c>
      <c r="I33" s="33">
        <v>6</v>
      </c>
      <c r="J33" s="33">
        <v>3</v>
      </c>
      <c r="K33" s="56">
        <v>2230</v>
      </c>
      <c r="L33" s="56">
        <v>153</v>
      </c>
      <c r="M33" s="34">
        <f t="shared" si="0"/>
        <v>-0.6836783822821377</v>
      </c>
      <c r="N33" s="35">
        <v>12462</v>
      </c>
      <c r="O33" s="35">
        <v>3942</v>
      </c>
      <c r="P33" s="35">
        <v>266</v>
      </c>
      <c r="Q33" s="50">
        <v>450548.44</v>
      </c>
      <c r="R33" s="35">
        <f t="shared" si="1"/>
        <v>454490.44</v>
      </c>
      <c r="S33" s="48">
        <v>17805</v>
      </c>
      <c r="T33" s="37">
        <f t="shared" si="2"/>
        <v>18071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31" t="s">
        <v>71</v>
      </c>
      <c r="G34" s="31" t="s">
        <v>45</v>
      </c>
      <c r="H34" s="31" t="s">
        <v>37</v>
      </c>
      <c r="I34" s="33">
        <v>9</v>
      </c>
      <c r="J34" s="33">
        <v>3</v>
      </c>
      <c r="K34" s="56">
        <v>3600</v>
      </c>
      <c r="L34" s="56">
        <v>253</v>
      </c>
      <c r="M34" s="34">
        <f t="shared" si="0"/>
        <v>-0.12130827434708324</v>
      </c>
      <c r="N34" s="35">
        <v>4097</v>
      </c>
      <c r="O34" s="35">
        <v>3600</v>
      </c>
      <c r="P34" s="35">
        <v>253</v>
      </c>
      <c r="Q34" s="50">
        <v>381552</v>
      </c>
      <c r="R34" s="35">
        <f t="shared" si="1"/>
        <v>385152</v>
      </c>
      <c r="S34" s="48">
        <v>14465</v>
      </c>
      <c r="T34" s="37">
        <f t="shared" si="2"/>
        <v>14718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47" t="s">
        <v>48</v>
      </c>
      <c r="G35" s="31" t="s">
        <v>38</v>
      </c>
      <c r="H35" s="31" t="s">
        <v>37</v>
      </c>
      <c r="I35" s="33">
        <v>18</v>
      </c>
      <c r="J35" s="55">
        <v>4</v>
      </c>
      <c r="K35" s="56">
        <v>2567</v>
      </c>
      <c r="L35" s="56">
        <v>172</v>
      </c>
      <c r="M35" s="34">
        <f t="shared" si="0"/>
        <v>-0.29478021978021973</v>
      </c>
      <c r="N35" s="35">
        <v>3640</v>
      </c>
      <c r="O35" s="35">
        <v>2567</v>
      </c>
      <c r="P35" s="35">
        <v>172</v>
      </c>
      <c r="Q35" s="50">
        <v>758605.14</v>
      </c>
      <c r="R35" s="35">
        <f t="shared" si="1"/>
        <v>761172.14</v>
      </c>
      <c r="S35" s="48">
        <v>33535</v>
      </c>
      <c r="T35" s="37">
        <f t="shared" si="2"/>
        <v>33707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1076956</v>
      </c>
      <c r="L36" s="43">
        <f>SUM(L10:L35)</f>
        <v>36403</v>
      </c>
      <c r="M36" s="44">
        <f t="shared" si="0"/>
        <v>-0.06611754079695364</v>
      </c>
      <c r="N36" s="43">
        <f>SUM(N10:N35)</f>
        <v>1465857</v>
      </c>
      <c r="O36" s="43">
        <f aca="true" t="shared" si="3" ref="O36:T36">SUM(O10:O35)</f>
        <v>1368938.14</v>
      </c>
      <c r="P36" s="43">
        <f t="shared" si="3"/>
        <v>47403</v>
      </c>
      <c r="Q36" s="43">
        <f t="shared" si="3"/>
        <v>11785293.959999999</v>
      </c>
      <c r="R36" s="43">
        <f t="shared" si="3"/>
        <v>13154232.1</v>
      </c>
      <c r="S36" s="43">
        <f t="shared" si="3"/>
        <v>444015</v>
      </c>
      <c r="T36" s="43">
        <f t="shared" si="3"/>
        <v>491418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9</v>
      </c>
      <c r="N4" s="22" t="s">
        <v>7</v>
      </c>
      <c r="Q4" s="22"/>
      <c r="R4" s="1" t="s">
        <v>8</v>
      </c>
      <c r="S4" s="1"/>
      <c r="T4" s="23">
        <v>40605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103</v>
      </c>
      <c r="G10" s="31" t="s">
        <v>36</v>
      </c>
      <c r="H10" s="31" t="s">
        <v>37</v>
      </c>
      <c r="I10" s="33">
        <v>2</v>
      </c>
      <c r="J10" s="33">
        <v>8</v>
      </c>
      <c r="K10" s="56">
        <v>144203</v>
      </c>
      <c r="L10" s="56">
        <v>5000</v>
      </c>
      <c r="M10" s="34">
        <f aca="true" t="shared" si="0" ref="M10:M35">O10/N10-100%</f>
        <v>-0.36195787899703946</v>
      </c>
      <c r="N10" s="35">
        <v>306564.4</v>
      </c>
      <c r="O10" s="35">
        <v>195601</v>
      </c>
      <c r="P10" s="35">
        <v>6923</v>
      </c>
      <c r="Q10" s="50">
        <v>306564.4</v>
      </c>
      <c r="R10" s="35">
        <f aca="true" t="shared" si="1" ref="R10:R34">O10+Q10</f>
        <v>502165.4</v>
      </c>
      <c r="S10" s="48">
        <v>11945</v>
      </c>
      <c r="T10" s="37">
        <f aca="true" t="shared" si="2" ref="T10:T34">S10+P10</f>
        <v>18868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107</v>
      </c>
      <c r="G11" s="31" t="s">
        <v>45</v>
      </c>
      <c r="H11" s="31" t="s">
        <v>37</v>
      </c>
      <c r="I11" s="33">
        <v>1</v>
      </c>
      <c r="J11" s="55">
        <v>6</v>
      </c>
      <c r="K11" s="56">
        <v>144852</v>
      </c>
      <c r="L11" s="56">
        <v>5536</v>
      </c>
      <c r="M11" s="34" t="e">
        <f t="shared" si="0"/>
        <v>#DIV/0!</v>
      </c>
      <c r="N11" s="35"/>
      <c r="O11" s="35">
        <v>176058</v>
      </c>
      <c r="P11" s="35">
        <v>6697</v>
      </c>
      <c r="Q11" s="50"/>
      <c r="R11" s="35">
        <f t="shared" si="1"/>
        <v>176058</v>
      </c>
      <c r="S11" s="48"/>
      <c r="T11" s="37">
        <f t="shared" si="2"/>
        <v>6697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108</v>
      </c>
      <c r="G12" s="31" t="s">
        <v>33</v>
      </c>
      <c r="H12" s="31" t="s">
        <v>34</v>
      </c>
      <c r="I12" s="33">
        <v>1</v>
      </c>
      <c r="J12" s="55">
        <v>16</v>
      </c>
      <c r="K12" s="56">
        <v>141537</v>
      </c>
      <c r="L12" s="56">
        <v>4161</v>
      </c>
      <c r="M12" s="34" t="e">
        <f t="shared" si="0"/>
        <v>#DIV/0!</v>
      </c>
      <c r="N12" s="35"/>
      <c r="O12" s="35">
        <v>164115</v>
      </c>
      <c r="P12" s="35">
        <v>4984</v>
      </c>
      <c r="Q12" s="50"/>
      <c r="R12" s="35">
        <f t="shared" si="1"/>
        <v>164115</v>
      </c>
      <c r="S12" s="48"/>
      <c r="T12" s="37">
        <f t="shared" si="2"/>
        <v>4984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99</v>
      </c>
      <c r="G13" s="31" t="s">
        <v>38</v>
      </c>
      <c r="H13" s="31" t="s">
        <v>37</v>
      </c>
      <c r="I13" s="33">
        <v>3</v>
      </c>
      <c r="J13" s="33">
        <v>8</v>
      </c>
      <c r="K13" s="56">
        <v>130796</v>
      </c>
      <c r="L13" s="56">
        <v>3816</v>
      </c>
      <c r="M13" s="34">
        <f t="shared" si="0"/>
        <v>-0.281227595074813</v>
      </c>
      <c r="N13" s="35">
        <v>205312</v>
      </c>
      <c r="O13" s="35">
        <v>147572.6</v>
      </c>
      <c r="P13" s="35">
        <v>4291</v>
      </c>
      <c r="Q13" s="50">
        <v>421206</v>
      </c>
      <c r="R13" s="35">
        <f t="shared" si="1"/>
        <v>568778.6</v>
      </c>
      <c r="S13" s="48">
        <v>12762</v>
      </c>
      <c r="T13" s="37">
        <f t="shared" si="2"/>
        <v>17053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93</v>
      </c>
      <c r="G14" s="31" t="s">
        <v>38</v>
      </c>
      <c r="H14" s="31" t="s">
        <v>42</v>
      </c>
      <c r="I14" s="33">
        <v>4</v>
      </c>
      <c r="J14" s="33">
        <v>6</v>
      </c>
      <c r="K14" s="56">
        <v>80523</v>
      </c>
      <c r="L14" s="56">
        <v>2711</v>
      </c>
      <c r="M14" s="34">
        <f t="shared" si="0"/>
        <v>-0.24543767574767472</v>
      </c>
      <c r="N14" s="35">
        <v>175678</v>
      </c>
      <c r="O14" s="35">
        <v>132560</v>
      </c>
      <c r="P14" s="35">
        <v>4734</v>
      </c>
      <c r="Q14" s="50">
        <v>590130</v>
      </c>
      <c r="R14" s="35">
        <f t="shared" si="1"/>
        <v>722690</v>
      </c>
      <c r="S14" s="48">
        <v>23575</v>
      </c>
      <c r="T14" s="37">
        <f t="shared" si="2"/>
        <v>28309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2</v>
      </c>
      <c r="F15" s="31" t="s">
        <v>98</v>
      </c>
      <c r="G15" s="31" t="s">
        <v>45</v>
      </c>
      <c r="H15" s="31" t="s">
        <v>37</v>
      </c>
      <c r="I15" s="33">
        <v>3</v>
      </c>
      <c r="J15" s="33">
        <v>8</v>
      </c>
      <c r="K15" s="56">
        <v>99988</v>
      </c>
      <c r="L15" s="56">
        <v>3412</v>
      </c>
      <c r="M15" s="34">
        <f t="shared" si="0"/>
        <v>-0.3670350132449597</v>
      </c>
      <c r="N15" s="35">
        <v>207512.9</v>
      </c>
      <c r="O15" s="35">
        <v>131348.4</v>
      </c>
      <c r="P15" s="35">
        <v>4604</v>
      </c>
      <c r="Q15" s="50">
        <v>571383.3</v>
      </c>
      <c r="R15" s="35">
        <f t="shared" si="1"/>
        <v>702731.7000000001</v>
      </c>
      <c r="S15" s="48">
        <v>22365</v>
      </c>
      <c r="T15" s="37">
        <f t="shared" si="2"/>
        <v>26969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109</v>
      </c>
      <c r="G16" s="31" t="s">
        <v>36</v>
      </c>
      <c r="H16" s="31" t="s">
        <v>37</v>
      </c>
      <c r="I16" s="33">
        <v>1</v>
      </c>
      <c r="J16" s="55">
        <v>9</v>
      </c>
      <c r="K16" s="56">
        <v>81672</v>
      </c>
      <c r="L16" s="56">
        <v>2131</v>
      </c>
      <c r="M16" s="34" t="e">
        <f t="shared" si="0"/>
        <v>#DIV/0!</v>
      </c>
      <c r="N16" s="35"/>
      <c r="O16" s="35">
        <v>110149.8</v>
      </c>
      <c r="P16" s="35">
        <v>2974</v>
      </c>
      <c r="Q16" s="50"/>
      <c r="R16" s="35">
        <f t="shared" si="1"/>
        <v>110149.8</v>
      </c>
      <c r="S16" s="48"/>
      <c r="T16" s="37">
        <f t="shared" si="2"/>
        <v>2974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86</v>
      </c>
      <c r="G17" s="31" t="s">
        <v>33</v>
      </c>
      <c r="H17" s="31" t="s">
        <v>34</v>
      </c>
      <c r="I17" s="51">
        <v>5</v>
      </c>
      <c r="J17" s="33">
        <v>6</v>
      </c>
      <c r="K17" s="57">
        <v>60533</v>
      </c>
      <c r="L17" s="56">
        <v>2064</v>
      </c>
      <c r="M17" s="34">
        <f t="shared" si="0"/>
        <v>-0.20123693995966085</v>
      </c>
      <c r="N17" s="35">
        <v>104613</v>
      </c>
      <c r="O17" s="35">
        <v>83561</v>
      </c>
      <c r="P17" s="35">
        <v>2935</v>
      </c>
      <c r="Q17" s="50">
        <v>679582</v>
      </c>
      <c r="R17" s="35">
        <f t="shared" si="1"/>
        <v>763143</v>
      </c>
      <c r="S17" s="48">
        <v>26067</v>
      </c>
      <c r="T17" s="37">
        <f t="shared" si="2"/>
        <v>29002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75</v>
      </c>
      <c r="G18" s="31" t="s">
        <v>40</v>
      </c>
      <c r="H18" s="31" t="s">
        <v>34</v>
      </c>
      <c r="I18" s="51">
        <v>7</v>
      </c>
      <c r="J18" s="33">
        <v>9</v>
      </c>
      <c r="K18" s="57">
        <v>61522</v>
      </c>
      <c r="L18" s="56">
        <v>2630</v>
      </c>
      <c r="M18" s="34">
        <f t="shared" si="0"/>
        <v>-0.2841676411784677</v>
      </c>
      <c r="N18" s="35">
        <v>106036</v>
      </c>
      <c r="O18" s="35">
        <v>75904</v>
      </c>
      <c r="P18" s="35">
        <v>3217</v>
      </c>
      <c r="Q18" s="50">
        <v>1067524</v>
      </c>
      <c r="R18" s="35">
        <f t="shared" si="1"/>
        <v>1143428</v>
      </c>
      <c r="S18" s="48">
        <v>44074</v>
      </c>
      <c r="T18" s="37">
        <f t="shared" si="2"/>
        <v>47291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47" t="s">
        <v>104</v>
      </c>
      <c r="G19" s="31" t="s">
        <v>33</v>
      </c>
      <c r="H19" s="31" t="s">
        <v>34</v>
      </c>
      <c r="I19" s="33">
        <v>2</v>
      </c>
      <c r="J19" s="33">
        <v>6</v>
      </c>
      <c r="K19" s="56">
        <v>38771</v>
      </c>
      <c r="L19" s="56">
        <v>1329</v>
      </c>
      <c r="M19" s="34">
        <f t="shared" si="0"/>
        <v>-0.629239554363388</v>
      </c>
      <c r="N19" s="35">
        <v>121534</v>
      </c>
      <c r="O19" s="35">
        <v>45060</v>
      </c>
      <c r="P19" s="35">
        <v>1552</v>
      </c>
      <c r="Q19" s="50">
        <v>121534</v>
      </c>
      <c r="R19" s="35">
        <f t="shared" si="1"/>
        <v>166594</v>
      </c>
      <c r="S19" s="48">
        <v>4646</v>
      </c>
      <c r="T19" s="37">
        <f t="shared" si="2"/>
        <v>6198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31" t="s">
        <v>106</v>
      </c>
      <c r="G20" s="31" t="s">
        <v>38</v>
      </c>
      <c r="H20" s="31" t="s">
        <v>42</v>
      </c>
      <c r="I20" s="33">
        <v>2</v>
      </c>
      <c r="J20" s="33">
        <v>3</v>
      </c>
      <c r="K20" s="56">
        <v>20607</v>
      </c>
      <c r="L20" s="56">
        <v>629</v>
      </c>
      <c r="M20" s="34">
        <f t="shared" si="0"/>
        <v>-0.3296471254108888</v>
      </c>
      <c r="N20" s="35">
        <v>45937</v>
      </c>
      <c r="O20" s="35">
        <v>30794</v>
      </c>
      <c r="P20" s="35">
        <v>992</v>
      </c>
      <c r="Q20" s="50">
        <v>45937</v>
      </c>
      <c r="R20" s="35">
        <f t="shared" si="1"/>
        <v>76731</v>
      </c>
      <c r="S20" s="48">
        <v>1871</v>
      </c>
      <c r="T20" s="37">
        <f t="shared" si="2"/>
        <v>2863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70</v>
      </c>
      <c r="G21" s="31" t="s">
        <v>38</v>
      </c>
      <c r="H21" s="31" t="s">
        <v>39</v>
      </c>
      <c r="I21" s="33">
        <v>8</v>
      </c>
      <c r="J21" s="33">
        <v>6</v>
      </c>
      <c r="K21" s="56">
        <v>23111</v>
      </c>
      <c r="L21" s="56">
        <v>797</v>
      </c>
      <c r="M21" s="34">
        <f t="shared" si="0"/>
        <v>-0.253573169792923</v>
      </c>
      <c r="N21" s="35">
        <v>38971</v>
      </c>
      <c r="O21" s="35">
        <v>29089</v>
      </c>
      <c r="P21" s="35">
        <v>1027</v>
      </c>
      <c r="Q21" s="50">
        <v>912405.6799999999</v>
      </c>
      <c r="R21" s="35">
        <f t="shared" si="1"/>
        <v>941494.6799999999</v>
      </c>
      <c r="S21" s="48">
        <v>35161</v>
      </c>
      <c r="T21" s="37">
        <f t="shared" si="2"/>
        <v>36188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47" t="s">
        <v>59</v>
      </c>
      <c r="G22" s="31" t="s">
        <v>38</v>
      </c>
      <c r="H22" s="31" t="s">
        <v>37</v>
      </c>
      <c r="I22" s="33">
        <v>10</v>
      </c>
      <c r="J22" s="33">
        <v>9</v>
      </c>
      <c r="K22" s="56">
        <v>24042</v>
      </c>
      <c r="L22" s="56">
        <v>788</v>
      </c>
      <c r="M22" s="34">
        <f t="shared" si="0"/>
        <v>-0.4509669101847873</v>
      </c>
      <c r="N22" s="35">
        <v>52357.5</v>
      </c>
      <c r="O22" s="35">
        <v>28746</v>
      </c>
      <c r="P22" s="35">
        <v>951</v>
      </c>
      <c r="Q22" s="50">
        <v>1473309.8</v>
      </c>
      <c r="R22" s="35">
        <f t="shared" si="1"/>
        <v>1502055.8</v>
      </c>
      <c r="S22" s="48">
        <v>50536</v>
      </c>
      <c r="T22" s="37">
        <f t="shared" si="2"/>
        <v>51487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8</v>
      </c>
      <c r="F23" s="31" t="s">
        <v>105</v>
      </c>
      <c r="G23" s="31" t="s">
        <v>38</v>
      </c>
      <c r="H23" s="31" t="s">
        <v>37</v>
      </c>
      <c r="I23" s="33">
        <v>2</v>
      </c>
      <c r="J23" s="33">
        <v>2</v>
      </c>
      <c r="K23" s="56">
        <v>21639</v>
      </c>
      <c r="L23" s="56">
        <v>684</v>
      </c>
      <c r="M23" s="34">
        <f t="shared" si="0"/>
        <v>-0.7463125132904174</v>
      </c>
      <c r="N23" s="35">
        <v>103458</v>
      </c>
      <c r="O23" s="35">
        <v>26246</v>
      </c>
      <c r="P23" s="35">
        <v>846</v>
      </c>
      <c r="Q23" s="50">
        <v>103458</v>
      </c>
      <c r="R23" s="35">
        <f t="shared" si="1"/>
        <v>129704</v>
      </c>
      <c r="S23" s="48">
        <v>3689</v>
      </c>
      <c r="T23" s="37">
        <f t="shared" si="2"/>
        <v>4535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16</v>
      </c>
      <c r="F24" s="31" t="s">
        <v>95</v>
      </c>
      <c r="G24" s="31" t="s">
        <v>38</v>
      </c>
      <c r="H24" s="31" t="s">
        <v>39</v>
      </c>
      <c r="I24" s="33">
        <v>4</v>
      </c>
      <c r="J24" s="33">
        <v>4</v>
      </c>
      <c r="K24" s="56">
        <v>16553</v>
      </c>
      <c r="L24" s="56">
        <v>600</v>
      </c>
      <c r="M24" s="34">
        <f t="shared" si="0"/>
        <v>0.037230709393029304</v>
      </c>
      <c r="N24" s="35">
        <v>23139.5</v>
      </c>
      <c r="O24" s="35">
        <v>24001</v>
      </c>
      <c r="P24" s="35">
        <v>892</v>
      </c>
      <c r="Q24" s="50">
        <v>111583</v>
      </c>
      <c r="R24" s="35">
        <f t="shared" si="1"/>
        <v>135584</v>
      </c>
      <c r="S24" s="48">
        <v>4214</v>
      </c>
      <c r="T24" s="37">
        <f t="shared" si="2"/>
        <v>5106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66</v>
      </c>
      <c r="G25" s="31" t="s">
        <v>38</v>
      </c>
      <c r="H25" s="31" t="s">
        <v>39</v>
      </c>
      <c r="I25" s="33">
        <v>9</v>
      </c>
      <c r="J25" s="33">
        <v>4</v>
      </c>
      <c r="K25" s="56">
        <v>12972</v>
      </c>
      <c r="L25" s="56">
        <v>405</v>
      </c>
      <c r="M25" s="34">
        <f t="shared" si="0"/>
        <v>-0.48118576343136343</v>
      </c>
      <c r="N25" s="35">
        <v>28079.8</v>
      </c>
      <c r="O25" s="35">
        <v>14568.2</v>
      </c>
      <c r="P25" s="35">
        <v>472</v>
      </c>
      <c r="Q25" s="50">
        <v>597742.74</v>
      </c>
      <c r="R25" s="35">
        <f t="shared" si="1"/>
        <v>612310.94</v>
      </c>
      <c r="S25" s="48">
        <v>22428</v>
      </c>
      <c r="T25" s="37">
        <f t="shared" si="2"/>
        <v>22900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87</v>
      </c>
      <c r="G26" s="31" t="s">
        <v>88</v>
      </c>
      <c r="H26" s="31" t="s">
        <v>37</v>
      </c>
      <c r="I26" s="33">
        <v>5</v>
      </c>
      <c r="J26" s="33">
        <v>5</v>
      </c>
      <c r="K26" s="56">
        <v>10358</v>
      </c>
      <c r="L26" s="56">
        <v>421</v>
      </c>
      <c r="M26" s="34">
        <f t="shared" si="0"/>
        <v>-0.5531811907280257</v>
      </c>
      <c r="N26" s="35">
        <v>27890.5</v>
      </c>
      <c r="O26" s="35">
        <v>12462</v>
      </c>
      <c r="P26" s="35">
        <v>501</v>
      </c>
      <c r="Q26" s="50">
        <v>438086.44</v>
      </c>
      <c r="R26" s="35">
        <f t="shared" si="1"/>
        <v>450548.44</v>
      </c>
      <c r="S26" s="48">
        <v>17304</v>
      </c>
      <c r="T26" s="37">
        <f t="shared" si="2"/>
        <v>17805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100</v>
      </c>
      <c r="G27" s="31" t="s">
        <v>33</v>
      </c>
      <c r="H27" s="31" t="s">
        <v>34</v>
      </c>
      <c r="I27" s="33">
        <v>3</v>
      </c>
      <c r="J27" s="33">
        <v>3</v>
      </c>
      <c r="K27" s="56">
        <v>6891</v>
      </c>
      <c r="L27" s="56">
        <v>258</v>
      </c>
      <c r="M27" s="34">
        <f t="shared" si="0"/>
        <v>-0.7117998352553542</v>
      </c>
      <c r="N27" s="35">
        <v>29136</v>
      </c>
      <c r="O27" s="35">
        <v>8397</v>
      </c>
      <c r="P27" s="35">
        <v>318</v>
      </c>
      <c r="Q27" s="50">
        <v>102389</v>
      </c>
      <c r="R27" s="35">
        <f t="shared" si="1"/>
        <v>110786</v>
      </c>
      <c r="S27" s="48">
        <v>4037</v>
      </c>
      <c r="T27" s="37">
        <f t="shared" si="2"/>
        <v>4355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89</v>
      </c>
      <c r="G28" s="31" t="s">
        <v>36</v>
      </c>
      <c r="H28" s="31" t="s">
        <v>37</v>
      </c>
      <c r="I28" s="33">
        <v>5</v>
      </c>
      <c r="J28" s="33">
        <v>3</v>
      </c>
      <c r="K28" s="56">
        <v>6964</v>
      </c>
      <c r="L28" s="56">
        <v>244</v>
      </c>
      <c r="M28" s="34">
        <f t="shared" si="0"/>
        <v>-0.5513338722716249</v>
      </c>
      <c r="N28" s="35">
        <v>17318</v>
      </c>
      <c r="O28" s="35">
        <v>7770</v>
      </c>
      <c r="P28" s="35">
        <v>276</v>
      </c>
      <c r="Q28" s="50">
        <v>187288.3</v>
      </c>
      <c r="R28" s="35">
        <f t="shared" si="1"/>
        <v>195058.3</v>
      </c>
      <c r="S28" s="48">
        <v>5817</v>
      </c>
      <c r="T28" s="37">
        <f t="shared" si="2"/>
        <v>6093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22</v>
      </c>
      <c r="F29" s="47" t="s">
        <v>57</v>
      </c>
      <c r="G29" s="31" t="s">
        <v>38</v>
      </c>
      <c r="H29" s="31" t="s">
        <v>37</v>
      </c>
      <c r="I29" s="33">
        <v>11</v>
      </c>
      <c r="J29" s="33">
        <v>2</v>
      </c>
      <c r="K29" s="56">
        <v>5831</v>
      </c>
      <c r="L29" s="56">
        <v>200</v>
      </c>
      <c r="M29" s="34">
        <f t="shared" si="0"/>
        <v>-0.37376002760286375</v>
      </c>
      <c r="N29" s="35">
        <v>11593</v>
      </c>
      <c r="O29" s="35">
        <v>7260</v>
      </c>
      <c r="P29" s="35">
        <v>260</v>
      </c>
      <c r="Q29" s="50">
        <v>413524.16000000003</v>
      </c>
      <c r="R29" s="35">
        <f t="shared" si="1"/>
        <v>420784.16000000003</v>
      </c>
      <c r="S29" s="48">
        <v>15692</v>
      </c>
      <c r="T29" s="37">
        <f t="shared" si="2"/>
        <v>15952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12</v>
      </c>
      <c r="F30" s="31" t="s">
        <v>74</v>
      </c>
      <c r="G30" s="31" t="s">
        <v>41</v>
      </c>
      <c r="H30" s="31" t="s">
        <v>34</v>
      </c>
      <c r="I30" s="33">
        <v>7</v>
      </c>
      <c r="J30" s="33">
        <v>8</v>
      </c>
      <c r="K30" s="56">
        <v>5297</v>
      </c>
      <c r="L30" s="56">
        <v>321</v>
      </c>
      <c r="M30" s="34">
        <f t="shared" si="0"/>
        <v>-0.8081206626371167</v>
      </c>
      <c r="N30" s="35">
        <v>35736</v>
      </c>
      <c r="O30" s="35">
        <v>6857</v>
      </c>
      <c r="P30" s="35">
        <v>418</v>
      </c>
      <c r="Q30" s="50">
        <v>1043369</v>
      </c>
      <c r="R30" s="35">
        <f t="shared" si="1"/>
        <v>1050226</v>
      </c>
      <c r="S30" s="48">
        <v>39968</v>
      </c>
      <c r="T30" s="37">
        <f t="shared" si="2"/>
        <v>40386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82</v>
      </c>
      <c r="G31" s="31" t="s">
        <v>38</v>
      </c>
      <c r="H31" s="31" t="s">
        <v>37</v>
      </c>
      <c r="I31" s="33">
        <v>6</v>
      </c>
      <c r="J31" s="33">
        <v>4</v>
      </c>
      <c r="K31" s="56">
        <v>3285</v>
      </c>
      <c r="L31" s="56">
        <v>176</v>
      </c>
      <c r="M31" s="34">
        <f t="shared" si="0"/>
        <v>-0.6148248299996024</v>
      </c>
      <c r="N31" s="35">
        <v>12573.5</v>
      </c>
      <c r="O31" s="35">
        <v>4843</v>
      </c>
      <c r="P31" s="35">
        <v>262</v>
      </c>
      <c r="Q31" s="50">
        <v>253299.5</v>
      </c>
      <c r="R31" s="35">
        <f t="shared" si="1"/>
        <v>258142.5</v>
      </c>
      <c r="S31" s="48">
        <v>10026</v>
      </c>
      <c r="T31" s="37">
        <f t="shared" si="2"/>
        <v>10288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58</v>
      </c>
      <c r="G32" s="31" t="s">
        <v>45</v>
      </c>
      <c r="H32" s="31" t="s">
        <v>37</v>
      </c>
      <c r="I32" s="33">
        <v>10</v>
      </c>
      <c r="J32" s="33">
        <v>5</v>
      </c>
      <c r="K32" s="56">
        <v>3084</v>
      </c>
      <c r="L32" s="56">
        <v>148</v>
      </c>
      <c r="M32" s="34">
        <f t="shared" si="0"/>
        <v>-0.6773653363103544</v>
      </c>
      <c r="N32" s="35">
        <v>14332</v>
      </c>
      <c r="O32" s="35">
        <v>4624</v>
      </c>
      <c r="P32" s="35">
        <v>225</v>
      </c>
      <c r="Q32" s="50">
        <v>1697458.2</v>
      </c>
      <c r="R32" s="35">
        <f t="shared" si="1"/>
        <v>1702082.2</v>
      </c>
      <c r="S32" s="48">
        <v>68828</v>
      </c>
      <c r="T32" s="37">
        <f t="shared" si="2"/>
        <v>69053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19</v>
      </c>
      <c r="F33" s="31" t="s">
        <v>71</v>
      </c>
      <c r="G33" s="31" t="s">
        <v>45</v>
      </c>
      <c r="H33" s="31" t="s">
        <v>37</v>
      </c>
      <c r="I33" s="33">
        <v>8</v>
      </c>
      <c r="J33" s="33">
        <v>3</v>
      </c>
      <c r="K33" s="56">
        <v>3557</v>
      </c>
      <c r="L33" s="56">
        <v>209</v>
      </c>
      <c r="M33" s="34">
        <f t="shared" si="0"/>
        <v>-0.677807486631016</v>
      </c>
      <c r="N33" s="35">
        <v>12716</v>
      </c>
      <c r="O33" s="35">
        <v>4097</v>
      </c>
      <c r="P33" s="35">
        <v>236</v>
      </c>
      <c r="Q33" s="50">
        <v>377455</v>
      </c>
      <c r="R33" s="35">
        <f t="shared" si="1"/>
        <v>381552</v>
      </c>
      <c r="S33" s="48">
        <v>14229</v>
      </c>
      <c r="T33" s="37">
        <f t="shared" si="2"/>
        <v>14465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47" t="s">
        <v>48</v>
      </c>
      <c r="G34" s="31" t="s">
        <v>38</v>
      </c>
      <c r="H34" s="31" t="s">
        <v>37</v>
      </c>
      <c r="I34" s="33">
        <v>17</v>
      </c>
      <c r="J34" s="55">
        <v>3</v>
      </c>
      <c r="K34" s="56">
        <v>3640</v>
      </c>
      <c r="L34" s="56">
        <v>197</v>
      </c>
      <c r="M34" s="34">
        <f t="shared" si="0"/>
        <v>-0.6141889435454553</v>
      </c>
      <c r="N34" s="35">
        <v>9434.67</v>
      </c>
      <c r="O34" s="35">
        <v>3640</v>
      </c>
      <c r="P34" s="35">
        <v>197</v>
      </c>
      <c r="Q34" s="50">
        <v>754965.14</v>
      </c>
      <c r="R34" s="35">
        <f t="shared" si="1"/>
        <v>758605.14</v>
      </c>
      <c r="S34" s="48">
        <v>33338</v>
      </c>
      <c r="T34" s="37">
        <f t="shared" si="2"/>
        <v>33535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1152228</v>
      </c>
      <c r="L35" s="43">
        <f>SUM(L10:L34)</f>
        <v>38867</v>
      </c>
      <c r="M35" s="44">
        <f t="shared" si="0"/>
        <v>-0.12698732380533584</v>
      </c>
      <c r="N35" s="43">
        <f>SUM(N10:N34)</f>
        <v>1689922.77</v>
      </c>
      <c r="O35" s="43">
        <f aca="true" t="shared" si="3" ref="O35:T35">SUM(O10:O34)</f>
        <v>1475324</v>
      </c>
      <c r="P35" s="43">
        <f t="shared" si="3"/>
        <v>50784</v>
      </c>
      <c r="Q35" s="43">
        <f t="shared" si="3"/>
        <v>12270194.66</v>
      </c>
      <c r="R35" s="43">
        <f t="shared" si="3"/>
        <v>13745518.66</v>
      </c>
      <c r="S35" s="43">
        <f t="shared" si="3"/>
        <v>472572</v>
      </c>
      <c r="T35" s="43">
        <f t="shared" si="3"/>
        <v>523356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101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102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8</v>
      </c>
      <c r="N4" s="22" t="s">
        <v>7</v>
      </c>
      <c r="Q4" s="22"/>
      <c r="R4" s="1" t="s">
        <v>8</v>
      </c>
      <c r="S4" s="1"/>
      <c r="T4" s="23">
        <v>40598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103</v>
      </c>
      <c r="G10" s="31" t="s">
        <v>36</v>
      </c>
      <c r="H10" s="31" t="s">
        <v>37</v>
      </c>
      <c r="I10" s="33">
        <v>1</v>
      </c>
      <c r="J10" s="33">
        <v>8</v>
      </c>
      <c r="K10" s="56">
        <v>232980</v>
      </c>
      <c r="L10" s="56">
        <v>8107</v>
      </c>
      <c r="M10" s="34" t="e">
        <f aca="true" t="shared" si="0" ref="M10:M34">O10/N10-100%</f>
        <v>#DIV/0!</v>
      </c>
      <c r="N10" s="35"/>
      <c r="O10" s="35">
        <v>306564.4</v>
      </c>
      <c r="P10" s="35">
        <v>11945</v>
      </c>
      <c r="Q10" s="50"/>
      <c r="R10" s="35">
        <f aca="true" t="shared" si="1" ref="R10:R33">O10+Q10</f>
        <v>306564.4</v>
      </c>
      <c r="S10" s="48"/>
      <c r="T10" s="37">
        <f aca="true" t="shared" si="2" ref="T10:T33">S10+P10</f>
        <v>11945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98</v>
      </c>
      <c r="G11" s="31" t="s">
        <v>45</v>
      </c>
      <c r="H11" s="31" t="s">
        <v>37</v>
      </c>
      <c r="I11" s="33">
        <v>2</v>
      </c>
      <c r="J11" s="33">
        <v>8</v>
      </c>
      <c r="K11" s="56">
        <v>151636</v>
      </c>
      <c r="L11" s="56">
        <v>5102</v>
      </c>
      <c r="M11" s="34">
        <f t="shared" si="0"/>
        <v>-0.4297065658542163</v>
      </c>
      <c r="N11" s="35">
        <v>363870.4</v>
      </c>
      <c r="O11" s="35">
        <v>207512.9</v>
      </c>
      <c r="P11" s="35">
        <v>8219</v>
      </c>
      <c r="Q11" s="50">
        <v>363870.4</v>
      </c>
      <c r="R11" s="35">
        <f t="shared" si="1"/>
        <v>571383.3</v>
      </c>
      <c r="S11" s="48">
        <v>14146</v>
      </c>
      <c r="T11" s="37">
        <f t="shared" si="2"/>
        <v>22365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99</v>
      </c>
      <c r="G12" s="31" t="s">
        <v>38</v>
      </c>
      <c r="H12" s="31" t="s">
        <v>37</v>
      </c>
      <c r="I12" s="33">
        <v>2</v>
      </c>
      <c r="J12" s="33">
        <v>8</v>
      </c>
      <c r="K12" s="56">
        <v>161503</v>
      </c>
      <c r="L12" s="56">
        <v>4551</v>
      </c>
      <c r="M12" s="34">
        <f t="shared" si="0"/>
        <v>-0.04901479429720146</v>
      </c>
      <c r="N12" s="35">
        <v>215894</v>
      </c>
      <c r="O12" s="35">
        <v>205312</v>
      </c>
      <c r="P12" s="35">
        <v>6253</v>
      </c>
      <c r="Q12" s="50">
        <v>215894</v>
      </c>
      <c r="R12" s="35">
        <f t="shared" si="1"/>
        <v>421206</v>
      </c>
      <c r="S12" s="48">
        <v>6509</v>
      </c>
      <c r="T12" s="37">
        <f t="shared" si="2"/>
        <v>12762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93</v>
      </c>
      <c r="G13" s="31" t="s">
        <v>38</v>
      </c>
      <c r="H13" s="31" t="s">
        <v>42</v>
      </c>
      <c r="I13" s="33">
        <v>3</v>
      </c>
      <c r="J13" s="33">
        <v>6</v>
      </c>
      <c r="K13" s="56">
        <v>138277</v>
      </c>
      <c r="L13" s="56">
        <v>4700</v>
      </c>
      <c r="M13" s="34">
        <f t="shared" si="0"/>
        <v>-0.15009458014639365</v>
      </c>
      <c r="N13" s="35">
        <v>206703</v>
      </c>
      <c r="O13" s="35">
        <v>175678</v>
      </c>
      <c r="P13" s="35">
        <v>6588</v>
      </c>
      <c r="Q13" s="50">
        <v>414452</v>
      </c>
      <c r="R13" s="35">
        <f t="shared" si="1"/>
        <v>590130</v>
      </c>
      <c r="S13" s="48">
        <v>16987</v>
      </c>
      <c r="T13" s="37">
        <f t="shared" si="2"/>
        <v>23575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47" t="s">
        <v>104</v>
      </c>
      <c r="G14" s="31" t="s">
        <v>33</v>
      </c>
      <c r="H14" s="31" t="s">
        <v>34</v>
      </c>
      <c r="I14" s="33">
        <v>1</v>
      </c>
      <c r="J14" s="33">
        <v>6</v>
      </c>
      <c r="K14" s="56">
        <v>106632</v>
      </c>
      <c r="L14" s="56">
        <v>3747</v>
      </c>
      <c r="M14" s="34" t="e">
        <f t="shared" si="0"/>
        <v>#DIV/0!</v>
      </c>
      <c r="N14" s="35"/>
      <c r="O14" s="35">
        <v>121534</v>
      </c>
      <c r="P14" s="35">
        <v>4646</v>
      </c>
      <c r="Q14" s="50"/>
      <c r="R14" s="35">
        <f t="shared" si="1"/>
        <v>121534</v>
      </c>
      <c r="S14" s="48"/>
      <c r="T14" s="37">
        <f t="shared" si="2"/>
        <v>4646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75</v>
      </c>
      <c r="G15" s="31" t="s">
        <v>40</v>
      </c>
      <c r="H15" s="31" t="s">
        <v>34</v>
      </c>
      <c r="I15" s="33">
        <v>6</v>
      </c>
      <c r="J15" s="33">
        <v>11</v>
      </c>
      <c r="K15" s="56">
        <v>91495</v>
      </c>
      <c r="L15" s="56">
        <v>3782</v>
      </c>
      <c r="M15" s="34">
        <f t="shared" si="0"/>
        <v>-0.16220785993078712</v>
      </c>
      <c r="N15" s="35">
        <v>126566</v>
      </c>
      <c r="O15" s="35">
        <v>106036</v>
      </c>
      <c r="P15" s="35">
        <v>4555</v>
      </c>
      <c r="Q15" s="50">
        <v>961488</v>
      </c>
      <c r="R15" s="35">
        <f t="shared" si="1"/>
        <v>1067524</v>
      </c>
      <c r="S15" s="48">
        <v>39519</v>
      </c>
      <c r="T15" s="37">
        <f t="shared" si="2"/>
        <v>44074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86</v>
      </c>
      <c r="G16" s="31" t="s">
        <v>33</v>
      </c>
      <c r="H16" s="31" t="s">
        <v>34</v>
      </c>
      <c r="I16" s="33">
        <v>4</v>
      </c>
      <c r="J16" s="33">
        <v>6</v>
      </c>
      <c r="K16" s="56">
        <v>81095</v>
      </c>
      <c r="L16" s="56">
        <v>2694</v>
      </c>
      <c r="M16" s="34">
        <f t="shared" si="0"/>
        <v>-0.3450553440849444</v>
      </c>
      <c r="N16" s="35">
        <v>159728</v>
      </c>
      <c r="O16" s="35">
        <v>104613</v>
      </c>
      <c r="P16" s="35">
        <v>3855</v>
      </c>
      <c r="Q16" s="50">
        <v>574969</v>
      </c>
      <c r="R16" s="35">
        <f t="shared" si="1"/>
        <v>679582</v>
      </c>
      <c r="S16" s="48">
        <v>22212</v>
      </c>
      <c r="T16" s="37">
        <f t="shared" si="2"/>
        <v>26067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105</v>
      </c>
      <c r="G17" s="31" t="s">
        <v>38</v>
      </c>
      <c r="H17" s="31" t="s">
        <v>37</v>
      </c>
      <c r="I17" s="51">
        <v>1</v>
      </c>
      <c r="J17" s="33">
        <v>2</v>
      </c>
      <c r="K17" s="57">
        <v>78836</v>
      </c>
      <c r="L17" s="56">
        <v>2510</v>
      </c>
      <c r="M17" s="34" t="e">
        <f t="shared" si="0"/>
        <v>#DIV/0!</v>
      </c>
      <c r="N17" s="35"/>
      <c r="O17" s="35">
        <v>103458</v>
      </c>
      <c r="P17" s="35">
        <v>3689</v>
      </c>
      <c r="Q17" s="50"/>
      <c r="R17" s="35">
        <f t="shared" si="1"/>
        <v>103458</v>
      </c>
      <c r="S17" s="48"/>
      <c r="T17" s="37">
        <f t="shared" si="2"/>
        <v>3689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10</v>
      </c>
      <c r="F18" s="47" t="s">
        <v>59</v>
      </c>
      <c r="G18" s="31" t="s">
        <v>38</v>
      </c>
      <c r="H18" s="31" t="s">
        <v>37</v>
      </c>
      <c r="I18" s="51">
        <v>9</v>
      </c>
      <c r="J18" s="33">
        <v>9</v>
      </c>
      <c r="K18" s="57">
        <v>44583</v>
      </c>
      <c r="L18" s="56">
        <v>1719</v>
      </c>
      <c r="M18" s="34">
        <f t="shared" si="0"/>
        <v>0.02431795283138838</v>
      </c>
      <c r="N18" s="35">
        <v>51114.5</v>
      </c>
      <c r="O18" s="35">
        <v>52357.5</v>
      </c>
      <c r="P18" s="35">
        <v>2221</v>
      </c>
      <c r="Q18" s="50">
        <v>1420952.3</v>
      </c>
      <c r="R18" s="35">
        <f t="shared" si="1"/>
        <v>1473309.8</v>
      </c>
      <c r="S18" s="48">
        <v>48315</v>
      </c>
      <c r="T18" s="37">
        <f t="shared" si="2"/>
        <v>50536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 t="s">
        <v>35</v>
      </c>
      <c r="F19" s="31" t="s">
        <v>106</v>
      </c>
      <c r="G19" s="31" t="s">
        <v>38</v>
      </c>
      <c r="H19" s="31" t="s">
        <v>42</v>
      </c>
      <c r="I19" s="33">
        <v>1</v>
      </c>
      <c r="J19" s="33">
        <v>3</v>
      </c>
      <c r="K19" s="56">
        <v>34474</v>
      </c>
      <c r="L19" s="56">
        <v>1323</v>
      </c>
      <c r="M19" s="34" t="e">
        <f t="shared" si="0"/>
        <v>#DIV/0!</v>
      </c>
      <c r="N19" s="35"/>
      <c r="O19" s="35">
        <v>45937</v>
      </c>
      <c r="P19" s="35">
        <v>1871</v>
      </c>
      <c r="Q19" s="50"/>
      <c r="R19" s="35">
        <f t="shared" si="1"/>
        <v>45937</v>
      </c>
      <c r="S19" s="48"/>
      <c r="T19" s="37">
        <f t="shared" si="2"/>
        <v>1871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70</v>
      </c>
      <c r="G20" s="31" t="s">
        <v>38</v>
      </c>
      <c r="H20" s="31" t="s">
        <v>39</v>
      </c>
      <c r="I20" s="33">
        <v>7</v>
      </c>
      <c r="J20" s="33">
        <v>9</v>
      </c>
      <c r="K20" s="56">
        <v>34843</v>
      </c>
      <c r="L20" s="56">
        <v>1093</v>
      </c>
      <c r="M20" s="34">
        <f t="shared" si="0"/>
        <v>-0.47596027781326267</v>
      </c>
      <c r="N20" s="35">
        <v>74366.5</v>
      </c>
      <c r="O20" s="35">
        <v>38971</v>
      </c>
      <c r="P20" s="35">
        <v>1411</v>
      </c>
      <c r="Q20" s="50">
        <v>873434.6799999999</v>
      </c>
      <c r="R20" s="35">
        <f t="shared" si="1"/>
        <v>912405.6799999999</v>
      </c>
      <c r="S20" s="48">
        <v>33750</v>
      </c>
      <c r="T20" s="37">
        <f t="shared" si="2"/>
        <v>35161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7</v>
      </c>
      <c r="F21" s="31" t="s">
        <v>74</v>
      </c>
      <c r="G21" s="31" t="s">
        <v>41</v>
      </c>
      <c r="H21" s="31" t="s">
        <v>34</v>
      </c>
      <c r="I21" s="33">
        <v>6</v>
      </c>
      <c r="J21" s="33">
        <v>9</v>
      </c>
      <c r="K21" s="56">
        <v>32769</v>
      </c>
      <c r="L21" s="56">
        <v>1327</v>
      </c>
      <c r="M21" s="34">
        <f t="shared" si="0"/>
        <v>-0.6349558200112365</v>
      </c>
      <c r="N21" s="35">
        <v>97895</v>
      </c>
      <c r="O21" s="35">
        <v>35736</v>
      </c>
      <c r="P21" s="35">
        <v>1497</v>
      </c>
      <c r="Q21" s="50">
        <v>1007633</v>
      </c>
      <c r="R21" s="35">
        <f t="shared" si="1"/>
        <v>1043369</v>
      </c>
      <c r="S21" s="48">
        <v>38471</v>
      </c>
      <c r="T21" s="37">
        <f t="shared" si="2"/>
        <v>39968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31" t="s">
        <v>100</v>
      </c>
      <c r="G22" s="31" t="s">
        <v>33</v>
      </c>
      <c r="H22" s="31" t="s">
        <v>34</v>
      </c>
      <c r="I22" s="33">
        <v>2</v>
      </c>
      <c r="J22" s="33">
        <v>3</v>
      </c>
      <c r="K22" s="56">
        <v>22521</v>
      </c>
      <c r="L22" s="56">
        <v>761</v>
      </c>
      <c r="M22" s="34">
        <f t="shared" si="0"/>
        <v>-0.6022551977393418</v>
      </c>
      <c r="N22" s="35">
        <v>73253</v>
      </c>
      <c r="O22" s="35">
        <v>29136</v>
      </c>
      <c r="P22" s="35">
        <v>1124</v>
      </c>
      <c r="Q22" s="50">
        <v>73253</v>
      </c>
      <c r="R22" s="35">
        <f t="shared" si="1"/>
        <v>102389</v>
      </c>
      <c r="S22" s="48">
        <v>2913</v>
      </c>
      <c r="T22" s="37">
        <f t="shared" si="2"/>
        <v>4037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17</v>
      </c>
      <c r="F23" s="31" t="s">
        <v>66</v>
      </c>
      <c r="G23" s="31" t="s">
        <v>38</v>
      </c>
      <c r="H23" s="31" t="s">
        <v>39</v>
      </c>
      <c r="I23" s="33">
        <v>8</v>
      </c>
      <c r="J23" s="33">
        <v>4</v>
      </c>
      <c r="K23" s="56">
        <v>24098</v>
      </c>
      <c r="L23" s="56">
        <v>819</v>
      </c>
      <c r="M23" s="34">
        <f t="shared" si="0"/>
        <v>0.25757663972053657</v>
      </c>
      <c r="N23" s="35">
        <v>22328.5</v>
      </c>
      <c r="O23" s="35">
        <v>28079.8</v>
      </c>
      <c r="P23" s="35">
        <v>1033</v>
      </c>
      <c r="Q23" s="50">
        <v>569662.94</v>
      </c>
      <c r="R23" s="35">
        <f t="shared" si="1"/>
        <v>597742.74</v>
      </c>
      <c r="S23" s="48">
        <v>21395</v>
      </c>
      <c r="T23" s="37">
        <f t="shared" si="2"/>
        <v>22428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6</v>
      </c>
      <c r="F24" s="31" t="s">
        <v>87</v>
      </c>
      <c r="G24" s="31" t="s">
        <v>88</v>
      </c>
      <c r="H24" s="31" t="s">
        <v>37</v>
      </c>
      <c r="I24" s="33">
        <v>4</v>
      </c>
      <c r="J24" s="33">
        <v>6</v>
      </c>
      <c r="K24" s="56">
        <v>22425</v>
      </c>
      <c r="L24" s="56">
        <v>905</v>
      </c>
      <c r="M24" s="34">
        <f t="shared" si="0"/>
        <v>-0.7289645152983135</v>
      </c>
      <c r="N24" s="35">
        <v>102903.5</v>
      </c>
      <c r="O24" s="35">
        <v>27890.5</v>
      </c>
      <c r="P24" s="35">
        <v>1220</v>
      </c>
      <c r="Q24" s="50">
        <v>410195.94</v>
      </c>
      <c r="R24" s="35">
        <f t="shared" si="1"/>
        <v>438086.44</v>
      </c>
      <c r="S24" s="48">
        <v>16084</v>
      </c>
      <c r="T24" s="37">
        <f t="shared" si="2"/>
        <v>17304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95</v>
      </c>
      <c r="G25" s="31" t="s">
        <v>38</v>
      </c>
      <c r="H25" s="31" t="s">
        <v>39</v>
      </c>
      <c r="I25" s="33">
        <v>3</v>
      </c>
      <c r="J25" s="33">
        <v>2</v>
      </c>
      <c r="K25" s="56">
        <v>14039</v>
      </c>
      <c r="L25" s="56">
        <v>456</v>
      </c>
      <c r="M25" s="34">
        <f t="shared" si="0"/>
        <v>-0.33561594671030903</v>
      </c>
      <c r="N25" s="35">
        <v>34828.5</v>
      </c>
      <c r="O25" s="35">
        <v>23139.5</v>
      </c>
      <c r="P25" s="35">
        <v>880</v>
      </c>
      <c r="Q25" s="50">
        <v>88443.5</v>
      </c>
      <c r="R25" s="35">
        <f t="shared" si="1"/>
        <v>111583</v>
      </c>
      <c r="S25" s="48">
        <v>3334</v>
      </c>
      <c r="T25" s="37">
        <f t="shared" si="2"/>
        <v>4214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89</v>
      </c>
      <c r="G26" s="31" t="s">
        <v>36</v>
      </c>
      <c r="H26" s="31" t="s">
        <v>37</v>
      </c>
      <c r="I26" s="33">
        <v>4</v>
      </c>
      <c r="J26" s="33">
        <v>8</v>
      </c>
      <c r="K26" s="56">
        <v>15478</v>
      </c>
      <c r="L26" s="56">
        <v>484</v>
      </c>
      <c r="M26" s="34">
        <f t="shared" si="0"/>
        <v>-0.4753313640839203</v>
      </c>
      <c r="N26" s="35">
        <v>33007.5</v>
      </c>
      <c r="O26" s="35">
        <v>17318</v>
      </c>
      <c r="P26" s="35">
        <v>566</v>
      </c>
      <c r="Q26" s="50">
        <v>169970.3</v>
      </c>
      <c r="R26" s="35">
        <f t="shared" si="1"/>
        <v>187288.3</v>
      </c>
      <c r="S26" s="48">
        <v>5251</v>
      </c>
      <c r="T26" s="37">
        <f t="shared" si="2"/>
        <v>5817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11</v>
      </c>
      <c r="F27" s="31" t="s">
        <v>58</v>
      </c>
      <c r="G27" s="31" t="s">
        <v>45</v>
      </c>
      <c r="H27" s="31" t="s">
        <v>37</v>
      </c>
      <c r="I27" s="33">
        <v>9</v>
      </c>
      <c r="J27" s="33">
        <v>5</v>
      </c>
      <c r="K27" s="56">
        <v>14332</v>
      </c>
      <c r="L27" s="56">
        <v>540</v>
      </c>
      <c r="M27" s="34">
        <f t="shared" si="0"/>
        <v>-0.6662591544704088</v>
      </c>
      <c r="N27" s="35">
        <v>42943.5</v>
      </c>
      <c r="O27" s="35">
        <v>14332</v>
      </c>
      <c r="P27" s="35">
        <v>540</v>
      </c>
      <c r="Q27" s="50">
        <v>1683126.2</v>
      </c>
      <c r="R27" s="35">
        <f t="shared" si="1"/>
        <v>1697458.2</v>
      </c>
      <c r="S27" s="48">
        <v>68288</v>
      </c>
      <c r="T27" s="37">
        <f t="shared" si="2"/>
        <v>68828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31" t="s">
        <v>71</v>
      </c>
      <c r="G28" s="31" t="s">
        <v>45</v>
      </c>
      <c r="H28" s="31" t="s">
        <v>37</v>
      </c>
      <c r="I28" s="33">
        <v>7</v>
      </c>
      <c r="J28" s="33">
        <v>4</v>
      </c>
      <c r="K28" s="56">
        <v>12008</v>
      </c>
      <c r="L28" s="56">
        <v>591</v>
      </c>
      <c r="M28" s="34">
        <f t="shared" si="0"/>
        <v>-0.06499999999999995</v>
      </c>
      <c r="N28" s="35">
        <v>13600</v>
      </c>
      <c r="O28" s="35">
        <v>12716</v>
      </c>
      <c r="P28" s="35">
        <v>640</v>
      </c>
      <c r="Q28" s="50">
        <v>364739</v>
      </c>
      <c r="R28" s="35">
        <f t="shared" si="1"/>
        <v>377455</v>
      </c>
      <c r="S28" s="48">
        <v>13589</v>
      </c>
      <c r="T28" s="37">
        <f t="shared" si="2"/>
        <v>14229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14</v>
      </c>
      <c r="F29" s="31" t="s">
        <v>82</v>
      </c>
      <c r="G29" s="31" t="s">
        <v>38</v>
      </c>
      <c r="H29" s="31" t="s">
        <v>37</v>
      </c>
      <c r="I29" s="33">
        <v>5</v>
      </c>
      <c r="J29" s="33">
        <v>3</v>
      </c>
      <c r="K29" s="56">
        <v>8032</v>
      </c>
      <c r="L29" s="56">
        <v>299</v>
      </c>
      <c r="M29" s="34">
        <f t="shared" si="0"/>
        <v>-0.6104079198103707</v>
      </c>
      <c r="N29" s="35">
        <v>32273.5</v>
      </c>
      <c r="O29" s="35">
        <v>12573.5</v>
      </c>
      <c r="P29" s="35">
        <v>561</v>
      </c>
      <c r="Q29" s="50">
        <v>240726</v>
      </c>
      <c r="R29" s="35">
        <f t="shared" si="1"/>
        <v>253299.5</v>
      </c>
      <c r="S29" s="48">
        <v>9465</v>
      </c>
      <c r="T29" s="37">
        <f t="shared" si="2"/>
        <v>10026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55</v>
      </c>
      <c r="G30" s="31" t="s">
        <v>45</v>
      </c>
      <c r="H30" s="31" t="s">
        <v>37</v>
      </c>
      <c r="I30" s="33">
        <v>10</v>
      </c>
      <c r="J30" s="55">
        <v>3</v>
      </c>
      <c r="K30" s="56">
        <v>11451</v>
      </c>
      <c r="L30" s="56">
        <v>594</v>
      </c>
      <c r="M30" s="34">
        <f t="shared" si="0"/>
        <v>-0.29689349946439647</v>
      </c>
      <c r="N30" s="35">
        <v>17737</v>
      </c>
      <c r="O30" s="35">
        <v>12471</v>
      </c>
      <c r="P30" s="35">
        <v>696</v>
      </c>
      <c r="Q30" s="50">
        <v>1109223.8399999999</v>
      </c>
      <c r="R30" s="35">
        <f t="shared" si="1"/>
        <v>1121694.8399999999</v>
      </c>
      <c r="S30" s="48">
        <v>38812</v>
      </c>
      <c r="T30" s="37">
        <f t="shared" si="2"/>
        <v>39508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47" t="s">
        <v>57</v>
      </c>
      <c r="G31" s="31" t="s">
        <v>38</v>
      </c>
      <c r="H31" s="31" t="s">
        <v>37</v>
      </c>
      <c r="I31" s="33">
        <v>10</v>
      </c>
      <c r="J31" s="33">
        <v>2</v>
      </c>
      <c r="K31" s="56">
        <v>7854</v>
      </c>
      <c r="L31" s="56">
        <v>313</v>
      </c>
      <c r="M31" s="34">
        <f t="shared" si="0"/>
        <v>-0.2627897364153763</v>
      </c>
      <c r="N31" s="35">
        <v>15725.5</v>
      </c>
      <c r="O31" s="35">
        <v>11593</v>
      </c>
      <c r="P31" s="35">
        <v>520</v>
      </c>
      <c r="Q31" s="50">
        <v>401931.16000000003</v>
      </c>
      <c r="R31" s="35">
        <f t="shared" si="1"/>
        <v>413524.16000000003</v>
      </c>
      <c r="S31" s="48">
        <v>15172</v>
      </c>
      <c r="T31" s="37">
        <f t="shared" si="2"/>
        <v>15692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15</v>
      </c>
      <c r="F32" s="31" t="s">
        <v>94</v>
      </c>
      <c r="G32" s="31" t="s">
        <v>41</v>
      </c>
      <c r="H32" s="31" t="s">
        <v>34</v>
      </c>
      <c r="I32" s="33">
        <v>3</v>
      </c>
      <c r="J32" s="33">
        <v>5</v>
      </c>
      <c r="K32" s="56">
        <v>9793</v>
      </c>
      <c r="L32" s="56">
        <v>344</v>
      </c>
      <c r="M32" s="34">
        <f t="shared" si="0"/>
        <v>-0.6133542752068648</v>
      </c>
      <c r="N32" s="35">
        <v>26104</v>
      </c>
      <c r="O32" s="35">
        <v>10093</v>
      </c>
      <c r="P32" s="35">
        <v>368</v>
      </c>
      <c r="Q32" s="50">
        <v>90514</v>
      </c>
      <c r="R32" s="35">
        <f t="shared" si="1"/>
        <v>100607</v>
      </c>
      <c r="S32" s="48">
        <v>3616</v>
      </c>
      <c r="T32" s="37">
        <f t="shared" si="2"/>
        <v>3984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47" t="s">
        <v>48</v>
      </c>
      <c r="G33" s="31" t="s">
        <v>38</v>
      </c>
      <c r="H33" s="31" t="s">
        <v>37</v>
      </c>
      <c r="I33" s="33">
        <v>16</v>
      </c>
      <c r="J33" s="55">
        <v>5</v>
      </c>
      <c r="K33" s="56">
        <v>9435</v>
      </c>
      <c r="L33" s="56">
        <v>492</v>
      </c>
      <c r="M33" s="34">
        <f t="shared" si="0"/>
        <v>0.10774568510038751</v>
      </c>
      <c r="N33" s="35">
        <v>8517</v>
      </c>
      <c r="O33" s="35">
        <v>9434.67</v>
      </c>
      <c r="P33" s="35">
        <v>492</v>
      </c>
      <c r="Q33" s="50">
        <v>745530.47</v>
      </c>
      <c r="R33" s="35">
        <f t="shared" si="1"/>
        <v>754965.14</v>
      </c>
      <c r="S33" s="48">
        <v>32846</v>
      </c>
      <c r="T33" s="37">
        <f t="shared" si="2"/>
        <v>33338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1360589</v>
      </c>
      <c r="L34" s="43">
        <f>SUM(L10:L33)</f>
        <v>47253</v>
      </c>
      <c r="M34" s="44">
        <f t="shared" si="0"/>
        <v>-0.003996914198658552</v>
      </c>
      <c r="N34" s="43">
        <f>SUM(N10:N33)</f>
        <v>1719358.9</v>
      </c>
      <c r="O34" s="43">
        <f aca="true" t="shared" si="3" ref="O34:T34">SUM(O10:O33)</f>
        <v>1712486.77</v>
      </c>
      <c r="P34" s="43">
        <f t="shared" si="3"/>
        <v>65390</v>
      </c>
      <c r="Q34" s="43">
        <f t="shared" si="3"/>
        <v>11780009.73</v>
      </c>
      <c r="R34" s="43">
        <f t="shared" si="3"/>
        <v>13492496.5</v>
      </c>
      <c r="S34" s="43">
        <f t="shared" si="3"/>
        <v>450674</v>
      </c>
      <c r="T34" s="43">
        <f t="shared" si="3"/>
        <v>516064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96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7</v>
      </c>
      <c r="N4" s="22" t="s">
        <v>7</v>
      </c>
      <c r="Q4" s="22"/>
      <c r="R4" s="1" t="s">
        <v>8</v>
      </c>
      <c r="S4" s="1"/>
      <c r="T4" s="23">
        <v>40591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98</v>
      </c>
      <c r="G10" s="31" t="s">
        <v>45</v>
      </c>
      <c r="H10" s="31" t="s">
        <v>37</v>
      </c>
      <c r="I10" s="33">
        <v>1</v>
      </c>
      <c r="J10" s="33">
        <v>8</v>
      </c>
      <c r="K10" s="56">
        <v>221499</v>
      </c>
      <c r="L10" s="56">
        <v>7425</v>
      </c>
      <c r="M10" s="34" t="e">
        <f aca="true" t="shared" si="0" ref="M10:M33">O10/N10-100%</f>
        <v>#DIV/0!</v>
      </c>
      <c r="N10" s="35"/>
      <c r="O10" s="35">
        <v>363870.4</v>
      </c>
      <c r="P10" s="35">
        <v>14146</v>
      </c>
      <c r="Q10" s="50"/>
      <c r="R10" s="35">
        <f aca="true" t="shared" si="1" ref="R10:R32">O10+Q10</f>
        <v>363870.4</v>
      </c>
      <c r="S10" s="48"/>
      <c r="T10" s="37">
        <f aca="true" t="shared" si="2" ref="T10:T32">S10+P10</f>
        <v>14146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99</v>
      </c>
      <c r="G11" s="31" t="s">
        <v>38</v>
      </c>
      <c r="H11" s="31" t="s">
        <v>37</v>
      </c>
      <c r="I11" s="33">
        <v>1</v>
      </c>
      <c r="J11" s="33">
        <v>8</v>
      </c>
      <c r="K11" s="56">
        <v>163085</v>
      </c>
      <c r="L11" s="56">
        <v>4550</v>
      </c>
      <c r="M11" s="34" t="e">
        <f t="shared" si="0"/>
        <v>#DIV/0!</v>
      </c>
      <c r="N11" s="35"/>
      <c r="O11" s="35">
        <v>215894</v>
      </c>
      <c r="P11" s="35">
        <v>6509</v>
      </c>
      <c r="Q11" s="50"/>
      <c r="R11" s="35">
        <f t="shared" si="1"/>
        <v>215894</v>
      </c>
      <c r="S11" s="48"/>
      <c r="T11" s="37">
        <f t="shared" si="2"/>
        <v>6509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93</v>
      </c>
      <c r="G12" s="31" t="s">
        <v>38</v>
      </c>
      <c r="H12" s="31" t="s">
        <v>42</v>
      </c>
      <c r="I12" s="33">
        <v>2</v>
      </c>
      <c r="J12" s="33">
        <v>6</v>
      </c>
      <c r="K12" s="56">
        <v>136089</v>
      </c>
      <c r="L12" s="56">
        <v>4714</v>
      </c>
      <c r="M12" s="34">
        <f t="shared" si="0"/>
        <v>-0.005034921949082838</v>
      </c>
      <c r="N12" s="35">
        <v>207749</v>
      </c>
      <c r="O12" s="35">
        <v>206703</v>
      </c>
      <c r="P12" s="35">
        <v>8255</v>
      </c>
      <c r="Q12" s="50">
        <v>207749</v>
      </c>
      <c r="R12" s="35">
        <f t="shared" si="1"/>
        <v>414452</v>
      </c>
      <c r="S12" s="48">
        <v>8732</v>
      </c>
      <c r="T12" s="37">
        <f t="shared" si="2"/>
        <v>16987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86</v>
      </c>
      <c r="G13" s="31" t="s">
        <v>33</v>
      </c>
      <c r="H13" s="31" t="s">
        <v>34</v>
      </c>
      <c r="I13" s="33">
        <v>3</v>
      </c>
      <c r="J13" s="33">
        <v>6</v>
      </c>
      <c r="K13" s="56">
        <v>105936</v>
      </c>
      <c r="L13" s="56">
        <v>3529</v>
      </c>
      <c r="M13" s="34">
        <f t="shared" si="0"/>
        <v>-0.13095425931870486</v>
      </c>
      <c r="N13" s="35">
        <v>183797</v>
      </c>
      <c r="O13" s="35">
        <v>159728</v>
      </c>
      <c r="P13" s="35">
        <v>6141</v>
      </c>
      <c r="Q13" s="50">
        <v>415241</v>
      </c>
      <c r="R13" s="35">
        <f t="shared" si="1"/>
        <v>574969</v>
      </c>
      <c r="S13" s="48">
        <v>16071</v>
      </c>
      <c r="T13" s="37">
        <f t="shared" si="2"/>
        <v>22212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75</v>
      </c>
      <c r="G14" s="31" t="s">
        <v>40</v>
      </c>
      <c r="H14" s="31" t="s">
        <v>34</v>
      </c>
      <c r="I14" s="33">
        <v>5</v>
      </c>
      <c r="J14" s="33">
        <v>11</v>
      </c>
      <c r="K14" s="56">
        <v>102005</v>
      </c>
      <c r="L14" s="56">
        <v>4090</v>
      </c>
      <c r="M14" s="34">
        <f t="shared" si="0"/>
        <v>-0.11609131986395604</v>
      </c>
      <c r="N14" s="35">
        <v>143189</v>
      </c>
      <c r="O14" s="35">
        <v>126566</v>
      </c>
      <c r="P14" s="35">
        <v>5487</v>
      </c>
      <c r="Q14" s="50">
        <v>834922</v>
      </c>
      <c r="R14" s="35">
        <f t="shared" si="1"/>
        <v>961488</v>
      </c>
      <c r="S14" s="48">
        <v>34032</v>
      </c>
      <c r="T14" s="37">
        <f t="shared" si="2"/>
        <v>39519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87</v>
      </c>
      <c r="G15" s="31" t="s">
        <v>88</v>
      </c>
      <c r="H15" s="31" t="s">
        <v>37</v>
      </c>
      <c r="I15" s="33">
        <v>3</v>
      </c>
      <c r="J15" s="33">
        <v>6</v>
      </c>
      <c r="K15" s="56">
        <v>62041</v>
      </c>
      <c r="L15" s="56">
        <v>2084</v>
      </c>
      <c r="M15" s="34">
        <f t="shared" si="0"/>
        <v>-0.14583056643867454</v>
      </c>
      <c r="N15" s="35">
        <v>120472</v>
      </c>
      <c r="O15" s="35">
        <v>102903.5</v>
      </c>
      <c r="P15" s="35">
        <v>3968</v>
      </c>
      <c r="Q15" s="50">
        <v>307292.44</v>
      </c>
      <c r="R15" s="35">
        <f t="shared" si="1"/>
        <v>410195.94</v>
      </c>
      <c r="S15" s="48">
        <v>12116</v>
      </c>
      <c r="T15" s="37">
        <f t="shared" si="2"/>
        <v>16084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74</v>
      </c>
      <c r="G16" s="31" t="s">
        <v>41</v>
      </c>
      <c r="H16" s="31" t="s">
        <v>34</v>
      </c>
      <c r="I16" s="33">
        <v>5</v>
      </c>
      <c r="J16" s="33">
        <v>9</v>
      </c>
      <c r="K16" s="56">
        <v>58021</v>
      </c>
      <c r="L16" s="56">
        <v>1974</v>
      </c>
      <c r="M16" s="34">
        <f t="shared" si="0"/>
        <v>-0.035640755371233235</v>
      </c>
      <c r="N16" s="35">
        <v>101513</v>
      </c>
      <c r="O16" s="35">
        <v>97895</v>
      </c>
      <c r="P16" s="35">
        <v>3812</v>
      </c>
      <c r="Q16" s="50">
        <v>909738</v>
      </c>
      <c r="R16" s="35">
        <f t="shared" si="1"/>
        <v>1007633</v>
      </c>
      <c r="S16" s="48">
        <v>34659</v>
      </c>
      <c r="T16" s="37">
        <f t="shared" si="2"/>
        <v>38471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70</v>
      </c>
      <c r="G17" s="31" t="s">
        <v>38</v>
      </c>
      <c r="H17" s="31" t="s">
        <v>39</v>
      </c>
      <c r="I17" s="51">
        <v>6</v>
      </c>
      <c r="J17" s="33">
        <v>6</v>
      </c>
      <c r="K17" s="57">
        <v>48586</v>
      </c>
      <c r="L17" s="56">
        <v>1654</v>
      </c>
      <c r="M17" s="34">
        <f t="shared" si="0"/>
        <v>0.07143217329289642</v>
      </c>
      <c r="N17" s="35">
        <v>69408.5</v>
      </c>
      <c r="O17" s="35">
        <v>74366.5</v>
      </c>
      <c r="P17" s="35">
        <v>2898</v>
      </c>
      <c r="Q17" s="50">
        <v>799068.1799999999</v>
      </c>
      <c r="R17" s="35">
        <f t="shared" si="1"/>
        <v>873434.6799999999</v>
      </c>
      <c r="S17" s="48">
        <v>30852</v>
      </c>
      <c r="T17" s="37">
        <f t="shared" si="2"/>
        <v>33750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100</v>
      </c>
      <c r="G18" s="31" t="s">
        <v>33</v>
      </c>
      <c r="H18" s="31" t="s">
        <v>34</v>
      </c>
      <c r="I18" s="51">
        <v>1</v>
      </c>
      <c r="J18" s="33">
        <v>3</v>
      </c>
      <c r="K18" s="57">
        <v>55374</v>
      </c>
      <c r="L18" s="56">
        <v>2006</v>
      </c>
      <c r="M18" s="34" t="e">
        <f t="shared" si="0"/>
        <v>#DIV/0!</v>
      </c>
      <c r="N18" s="35"/>
      <c r="O18" s="35">
        <v>73253</v>
      </c>
      <c r="P18" s="35">
        <v>2913</v>
      </c>
      <c r="Q18" s="50"/>
      <c r="R18" s="35">
        <f t="shared" si="1"/>
        <v>73253</v>
      </c>
      <c r="S18" s="48"/>
      <c r="T18" s="37">
        <f t="shared" si="2"/>
        <v>2913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59</v>
      </c>
      <c r="G19" s="31" t="s">
        <v>38</v>
      </c>
      <c r="H19" s="31" t="s">
        <v>37</v>
      </c>
      <c r="I19" s="33">
        <v>8</v>
      </c>
      <c r="J19" s="33">
        <v>9</v>
      </c>
      <c r="K19" s="56">
        <v>45500</v>
      </c>
      <c r="L19" s="56">
        <v>2141</v>
      </c>
      <c r="M19" s="34">
        <f t="shared" si="0"/>
        <v>-0.10466022648648177</v>
      </c>
      <c r="N19" s="35">
        <v>57089.5</v>
      </c>
      <c r="O19" s="35">
        <v>51114.5</v>
      </c>
      <c r="P19" s="35">
        <v>2440</v>
      </c>
      <c r="Q19" s="50">
        <v>1369837.8</v>
      </c>
      <c r="R19" s="35">
        <f t="shared" si="1"/>
        <v>1420952.3</v>
      </c>
      <c r="S19" s="48">
        <v>45875</v>
      </c>
      <c r="T19" s="37">
        <f t="shared" si="2"/>
        <v>48315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58</v>
      </c>
      <c r="G20" s="31" t="s">
        <v>45</v>
      </c>
      <c r="H20" s="31" t="s">
        <v>37</v>
      </c>
      <c r="I20" s="33">
        <v>8</v>
      </c>
      <c r="J20" s="33">
        <v>7</v>
      </c>
      <c r="K20" s="56">
        <v>5264</v>
      </c>
      <c r="L20" s="56">
        <v>299</v>
      </c>
      <c r="M20" s="34">
        <f t="shared" si="0"/>
        <v>0.2870051248239278</v>
      </c>
      <c r="N20" s="35">
        <v>33367</v>
      </c>
      <c r="O20" s="35">
        <v>42943.5</v>
      </c>
      <c r="P20" s="35">
        <v>1712</v>
      </c>
      <c r="Q20" s="50">
        <v>1640182.7</v>
      </c>
      <c r="R20" s="35">
        <f t="shared" si="1"/>
        <v>1683126.2</v>
      </c>
      <c r="S20" s="48">
        <v>66576</v>
      </c>
      <c r="T20" s="37">
        <f t="shared" si="2"/>
        <v>68288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95</v>
      </c>
      <c r="G21" s="31" t="s">
        <v>38</v>
      </c>
      <c r="H21" s="31" t="s">
        <v>39</v>
      </c>
      <c r="I21" s="33">
        <v>2</v>
      </c>
      <c r="J21" s="33">
        <v>2</v>
      </c>
      <c r="K21" s="56">
        <v>23683</v>
      </c>
      <c r="L21" s="56">
        <v>763</v>
      </c>
      <c r="M21" s="34">
        <f t="shared" si="0"/>
        <v>-0.3503963443066306</v>
      </c>
      <c r="N21" s="35">
        <v>53615</v>
      </c>
      <c r="O21" s="35">
        <v>34828.5</v>
      </c>
      <c r="P21" s="35">
        <v>1318</v>
      </c>
      <c r="Q21" s="50">
        <v>53615</v>
      </c>
      <c r="R21" s="35">
        <f t="shared" si="1"/>
        <v>88443.5</v>
      </c>
      <c r="S21" s="48">
        <v>2016</v>
      </c>
      <c r="T21" s="37">
        <f t="shared" si="2"/>
        <v>3334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89</v>
      </c>
      <c r="G22" s="31" t="s">
        <v>36</v>
      </c>
      <c r="H22" s="31" t="s">
        <v>37</v>
      </c>
      <c r="I22" s="33">
        <v>3</v>
      </c>
      <c r="J22" s="33">
        <v>8</v>
      </c>
      <c r="K22" s="56">
        <v>28425</v>
      </c>
      <c r="L22" s="56">
        <v>873</v>
      </c>
      <c r="M22" s="34">
        <f t="shared" si="0"/>
        <v>-0.36282647723104844</v>
      </c>
      <c r="N22" s="35">
        <v>51803</v>
      </c>
      <c r="O22" s="35">
        <v>33007.5</v>
      </c>
      <c r="P22" s="35">
        <v>1052</v>
      </c>
      <c r="Q22" s="50">
        <v>136962.8</v>
      </c>
      <c r="R22" s="35">
        <f t="shared" si="1"/>
        <v>169970.3</v>
      </c>
      <c r="S22" s="48">
        <v>4199</v>
      </c>
      <c r="T22" s="37">
        <f t="shared" si="2"/>
        <v>5251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82</v>
      </c>
      <c r="G23" s="31" t="s">
        <v>38</v>
      </c>
      <c r="H23" s="31" t="s">
        <v>37</v>
      </c>
      <c r="I23" s="33">
        <v>4</v>
      </c>
      <c r="J23" s="33">
        <v>4</v>
      </c>
      <c r="K23" s="56">
        <v>22040</v>
      </c>
      <c r="L23" s="56">
        <v>775</v>
      </c>
      <c r="M23" s="34">
        <f t="shared" si="0"/>
        <v>-0.08885971598769093</v>
      </c>
      <c r="N23" s="35">
        <v>35421</v>
      </c>
      <c r="O23" s="35">
        <v>32273.5</v>
      </c>
      <c r="P23" s="35">
        <v>1253</v>
      </c>
      <c r="Q23" s="50">
        <v>208452.5</v>
      </c>
      <c r="R23" s="35">
        <f t="shared" si="1"/>
        <v>240726</v>
      </c>
      <c r="S23" s="48">
        <v>8212</v>
      </c>
      <c r="T23" s="37">
        <f t="shared" si="2"/>
        <v>9465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7</v>
      </c>
      <c r="F24" s="31" t="s">
        <v>94</v>
      </c>
      <c r="G24" s="31" t="s">
        <v>41</v>
      </c>
      <c r="H24" s="31" t="s">
        <v>34</v>
      </c>
      <c r="I24" s="33">
        <v>2</v>
      </c>
      <c r="J24" s="33">
        <v>7</v>
      </c>
      <c r="K24" s="56">
        <v>20429</v>
      </c>
      <c r="L24" s="56">
        <v>683</v>
      </c>
      <c r="M24" s="34">
        <f t="shared" si="0"/>
        <v>-0.5947213165657507</v>
      </c>
      <c r="N24" s="35">
        <v>64410</v>
      </c>
      <c r="O24" s="35">
        <v>26104</v>
      </c>
      <c r="P24" s="35">
        <v>1016</v>
      </c>
      <c r="Q24" s="50">
        <v>64410</v>
      </c>
      <c r="R24" s="35">
        <f t="shared" si="1"/>
        <v>90514</v>
      </c>
      <c r="S24" s="48">
        <v>2600</v>
      </c>
      <c r="T24" s="37">
        <f t="shared" si="2"/>
        <v>3616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81</v>
      </c>
      <c r="G25" s="31" t="s">
        <v>41</v>
      </c>
      <c r="H25" s="31" t="s">
        <v>34</v>
      </c>
      <c r="I25" s="33">
        <v>4</v>
      </c>
      <c r="J25" s="33">
        <v>11</v>
      </c>
      <c r="K25" s="56">
        <v>19291</v>
      </c>
      <c r="L25" s="56">
        <v>549</v>
      </c>
      <c r="M25" s="34">
        <f t="shared" si="0"/>
        <v>-0.3571930189611673</v>
      </c>
      <c r="N25" s="35">
        <v>38447</v>
      </c>
      <c r="O25" s="35">
        <v>24714</v>
      </c>
      <c r="P25" s="35">
        <v>751</v>
      </c>
      <c r="Q25" s="50">
        <v>243887</v>
      </c>
      <c r="R25" s="35">
        <f t="shared" si="1"/>
        <v>268601</v>
      </c>
      <c r="S25" s="48">
        <v>7658</v>
      </c>
      <c r="T25" s="37">
        <f t="shared" si="2"/>
        <v>8409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66</v>
      </c>
      <c r="G26" s="31" t="s">
        <v>38</v>
      </c>
      <c r="H26" s="31" t="s">
        <v>39</v>
      </c>
      <c r="I26" s="33">
        <v>7</v>
      </c>
      <c r="J26" s="33">
        <v>4</v>
      </c>
      <c r="K26" s="56">
        <v>12536</v>
      </c>
      <c r="L26" s="56">
        <v>421</v>
      </c>
      <c r="M26" s="34">
        <f t="shared" si="0"/>
        <v>-0.251475025142474</v>
      </c>
      <c r="N26" s="35">
        <v>29830</v>
      </c>
      <c r="O26" s="35">
        <v>22328.5</v>
      </c>
      <c r="P26" s="35">
        <v>851</v>
      </c>
      <c r="Q26" s="50">
        <v>547334.44</v>
      </c>
      <c r="R26" s="35">
        <f t="shared" si="1"/>
        <v>569662.94</v>
      </c>
      <c r="S26" s="48">
        <v>20544</v>
      </c>
      <c r="T26" s="37">
        <f t="shared" si="2"/>
        <v>21395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55</v>
      </c>
      <c r="G27" s="31" t="s">
        <v>45</v>
      </c>
      <c r="H27" s="31" t="s">
        <v>37</v>
      </c>
      <c r="I27" s="33">
        <v>9</v>
      </c>
      <c r="J27" s="55">
        <v>3</v>
      </c>
      <c r="K27" s="56">
        <v>15552</v>
      </c>
      <c r="L27" s="56">
        <v>533</v>
      </c>
      <c r="M27" s="34">
        <f t="shared" si="0"/>
        <v>-0.29890509506304597</v>
      </c>
      <c r="N27" s="35">
        <v>25299</v>
      </c>
      <c r="O27" s="35">
        <v>17737</v>
      </c>
      <c r="P27" s="35">
        <v>612</v>
      </c>
      <c r="Q27" s="50">
        <v>1091486.8399999999</v>
      </c>
      <c r="R27" s="35">
        <f t="shared" si="1"/>
        <v>1109223.8399999999</v>
      </c>
      <c r="S27" s="48">
        <v>38200</v>
      </c>
      <c r="T27" s="37">
        <f t="shared" si="2"/>
        <v>38812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47" t="s">
        <v>57</v>
      </c>
      <c r="G28" s="31" t="s">
        <v>38</v>
      </c>
      <c r="H28" s="31" t="s">
        <v>37</v>
      </c>
      <c r="I28" s="33">
        <v>9</v>
      </c>
      <c r="J28" s="33">
        <v>2</v>
      </c>
      <c r="K28" s="56">
        <v>9771</v>
      </c>
      <c r="L28" s="56">
        <v>327</v>
      </c>
      <c r="M28" s="34">
        <f t="shared" si="0"/>
        <v>-0.03260434929716094</v>
      </c>
      <c r="N28" s="35">
        <v>16255.5</v>
      </c>
      <c r="O28" s="35">
        <v>15725.5</v>
      </c>
      <c r="P28" s="35">
        <v>615</v>
      </c>
      <c r="Q28" s="50">
        <v>386205.66000000003</v>
      </c>
      <c r="R28" s="35">
        <f t="shared" si="1"/>
        <v>401931.16000000003</v>
      </c>
      <c r="S28" s="48">
        <v>14557</v>
      </c>
      <c r="T28" s="37">
        <f t="shared" si="2"/>
        <v>15172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18</v>
      </c>
      <c r="F29" s="31" t="s">
        <v>71</v>
      </c>
      <c r="G29" s="31" t="s">
        <v>45</v>
      </c>
      <c r="H29" s="31" t="s">
        <v>37</v>
      </c>
      <c r="I29" s="33">
        <v>6</v>
      </c>
      <c r="J29" s="33">
        <v>3</v>
      </c>
      <c r="K29" s="56">
        <v>8632</v>
      </c>
      <c r="L29" s="56">
        <v>364</v>
      </c>
      <c r="M29" s="34">
        <f t="shared" si="0"/>
        <v>-0.015669670321716733</v>
      </c>
      <c r="N29" s="35">
        <v>13816.5</v>
      </c>
      <c r="O29" s="35">
        <v>13600</v>
      </c>
      <c r="P29" s="35">
        <v>593</v>
      </c>
      <c r="Q29" s="50">
        <v>351139</v>
      </c>
      <c r="R29" s="35">
        <f t="shared" si="1"/>
        <v>364739</v>
      </c>
      <c r="S29" s="48">
        <v>12996</v>
      </c>
      <c r="T29" s="37">
        <f t="shared" si="2"/>
        <v>13589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47" t="s">
        <v>48</v>
      </c>
      <c r="G30" s="31" t="s">
        <v>38</v>
      </c>
      <c r="H30" s="31" t="s">
        <v>37</v>
      </c>
      <c r="I30" s="33">
        <v>15</v>
      </c>
      <c r="J30" s="55">
        <v>6</v>
      </c>
      <c r="K30" s="56">
        <v>6076</v>
      </c>
      <c r="L30" s="56">
        <v>329</v>
      </c>
      <c r="M30" s="34">
        <f t="shared" si="0"/>
        <v>0.508768821966342</v>
      </c>
      <c r="N30" s="35">
        <v>5645</v>
      </c>
      <c r="O30" s="35">
        <v>8517</v>
      </c>
      <c r="P30" s="35">
        <v>488</v>
      </c>
      <c r="Q30" s="50">
        <v>737013.47</v>
      </c>
      <c r="R30" s="35">
        <f t="shared" si="1"/>
        <v>745530.47</v>
      </c>
      <c r="S30" s="48">
        <v>32358</v>
      </c>
      <c r="T30" s="37">
        <f t="shared" si="2"/>
        <v>32846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52</v>
      </c>
      <c r="G31" s="31" t="s">
        <v>36</v>
      </c>
      <c r="H31" s="31" t="s">
        <v>37</v>
      </c>
      <c r="I31" s="33">
        <v>11</v>
      </c>
      <c r="J31" s="33">
        <v>6</v>
      </c>
      <c r="K31" s="56">
        <v>2457</v>
      </c>
      <c r="L31" s="56">
        <v>109</v>
      </c>
      <c r="M31" s="34">
        <f t="shared" si="0"/>
        <v>-0.3846408109299251</v>
      </c>
      <c r="N31" s="35">
        <v>9076</v>
      </c>
      <c r="O31" s="35">
        <v>5585</v>
      </c>
      <c r="P31" s="35">
        <v>224</v>
      </c>
      <c r="Q31" s="50">
        <v>1309734.72</v>
      </c>
      <c r="R31" s="35">
        <f t="shared" si="1"/>
        <v>1315319.72</v>
      </c>
      <c r="S31" s="48">
        <v>51488</v>
      </c>
      <c r="T31" s="37">
        <f t="shared" si="2"/>
        <v>51712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31" t="s">
        <v>78</v>
      </c>
      <c r="G32" s="31" t="s">
        <v>40</v>
      </c>
      <c r="H32" s="31" t="s">
        <v>34</v>
      </c>
      <c r="I32" s="33">
        <v>7</v>
      </c>
      <c r="J32" s="33">
        <v>9</v>
      </c>
      <c r="K32" s="56">
        <v>3313</v>
      </c>
      <c r="L32" s="56">
        <v>202</v>
      </c>
      <c r="M32" s="34">
        <f t="shared" si="0"/>
        <v>-0.5023902651021295</v>
      </c>
      <c r="N32" s="35">
        <v>6903</v>
      </c>
      <c r="O32" s="35">
        <v>3435</v>
      </c>
      <c r="P32" s="35">
        <v>247</v>
      </c>
      <c r="Q32" s="50">
        <v>430989</v>
      </c>
      <c r="R32" s="35">
        <f t="shared" si="1"/>
        <v>434424</v>
      </c>
      <c r="S32" s="48">
        <v>16696</v>
      </c>
      <c r="T32" s="37">
        <f t="shared" si="2"/>
        <v>16943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1175605</v>
      </c>
      <c r="L33" s="43">
        <f>SUM(L10:L32)</f>
        <v>40394</v>
      </c>
      <c r="M33" s="44">
        <f t="shared" si="0"/>
        <v>0.3835408403085456</v>
      </c>
      <c r="N33" s="43">
        <f>SUM(N10:N32)</f>
        <v>1267106</v>
      </c>
      <c r="O33" s="43">
        <f aca="true" t="shared" si="3" ref="O33:T33">SUM(O10:O32)</f>
        <v>1753092.9</v>
      </c>
      <c r="P33" s="43">
        <f t="shared" si="3"/>
        <v>67301</v>
      </c>
      <c r="Q33" s="43">
        <f t="shared" si="3"/>
        <v>12045261.55</v>
      </c>
      <c r="R33" s="43">
        <f t="shared" si="3"/>
        <v>13798354.450000001</v>
      </c>
      <c r="S33" s="43">
        <f t="shared" si="3"/>
        <v>460437</v>
      </c>
      <c r="T33" s="43">
        <f t="shared" si="3"/>
        <v>527738</v>
      </c>
      <c r="U33" s="45"/>
      <c r="V33" s="46">
        <f>SUM(V10:V19)</f>
        <v>0</v>
      </c>
    </row>
    <row r="36" spans="15:16" ht="12.75">
      <c r="O36" s="54"/>
      <c r="P36" s="53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2011-03-10T13:17:42Z</cp:lastPrinted>
  <dcterms:created xsi:type="dcterms:W3CDTF">2010-01-07T12:33:24Z</dcterms:created>
  <dcterms:modified xsi:type="dcterms:W3CDTF">2011-04-14T12:20:23Z</dcterms:modified>
  <cp:category/>
  <cp:version/>
  <cp:contentType/>
  <cp:contentStatus/>
</cp:coreProperties>
</file>