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<sst xmlns="http://schemas.openxmlformats.org/spreadsheetml/2006/main" count="131" uniqueCount="72">
  <si>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</si>
  <si>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</si>
  <si>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</si>
  <si>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Apr,08-Apr,14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</si>
  <si>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</si>
  <si>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</si>
  <si>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</si>
  <si>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</si>
  <si>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</si>
  <si>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</si>
  <si>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</si>
  <si>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</si>
  <si>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</si>
  <si>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</si>
  <si>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</si>
  <si>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</si>
  <si>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</si>
  <si>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</si>
  <si>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</si>
  <si>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</si>
  <si>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</si>
  <si>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</si>
  <si>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</si>
  <si>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</si>
  <si>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</si>
  <si>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</si>
  <si>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</si>
  <si>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</si>
  <si>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</si>
  <si>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</si>
  <si>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</si>
  <si>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</si>
  <si>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</si>
  <si>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HOW TO TRAIN YOUR DRAGON</t>
  </si>
  <si>
    <t>PAR</t>
  </si>
  <si>
    <t>Blitz</t>
  </si>
  <si>
    <t>new</t>
  </si>
  <si>
    <t>BOUNTY HUNTER</t>
  </si>
  <si>
    <t>SONY</t>
  </si>
  <si>
    <t>CF</t>
  </si>
  <si>
    <t>ALICE IN WONDERLAND</t>
  </si>
  <si>
    <t>WDI</t>
  </si>
  <si>
    <t>SHUTTER ISLAND</t>
  </si>
  <si>
    <t>REMEMBER ME</t>
  </si>
  <si>
    <t>IND</t>
  </si>
  <si>
    <t>DAYBREAKERS</t>
  </si>
  <si>
    <t>Discovery</t>
  </si>
  <si>
    <t>HALLELUJA</t>
  </si>
  <si>
    <t>FROM PARIS WITH LOVE</t>
  </si>
  <si>
    <t>BLIND SIDE</t>
  </si>
  <si>
    <t>WB</t>
  </si>
  <si>
    <t>LEAP YEAR</t>
  </si>
  <si>
    <t>UNI</t>
  </si>
  <si>
    <t>LEGION</t>
  </si>
  <si>
    <t>NA PUTU</t>
  </si>
  <si>
    <t>Duplicato</t>
  </si>
  <si>
    <t>YOUNG VICTORIA</t>
  </si>
  <si>
    <t>NEKA OSTANE MEĐU NAMA</t>
  </si>
  <si>
    <t>LOC</t>
  </si>
  <si>
    <t>PRINCESS AND THE FROG, THE</t>
  </si>
  <si>
    <t>AVATAR</t>
  </si>
  <si>
    <t>FOX</t>
  </si>
  <si>
    <t>SPY NEXT DOOR</t>
  </si>
  <si>
    <t>PERCY JACKSON AND THE LIGHTNING THIEF</t>
  </si>
  <si>
    <t>ALVIN AND CHIPMUNKS 2</t>
  </si>
  <si>
    <t>LOVELY BONES</t>
  </si>
  <si>
    <t>DEAR JOHN</t>
  </si>
  <si>
    <t>HURT LOCKER (re-release)</t>
  </si>
  <si>
    <t>CLOUDY WITH A CHANCE OF MEATBALLS</t>
  </si>
  <si>
    <t>WOLFMAN, THE</t>
  </si>
  <si>
    <t>FANTASTIC MR. FOX, THE</t>
  </si>
  <si>
    <t>CRAZY HEART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</si>
</sst>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7" xfId="17" applyFont="1" applyBorder="1">
      <alignment/>
      <protection/>
    </xf>
    <xf numFmtId="0" fontId="7" fillId="0" borderId="8" xfId="17" applyFont="1" applyBorder="1">
      <alignment/>
      <protection/>
    </xf>
    <xf numFmtId="0" fontId="6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8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8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9" fillId="0" borderId="11" xfId="17" applyFont="1" applyBorder="1" applyAlignment="1">
      <alignment horizontal="center"/>
      <protection/>
    </xf>
    <xf numFmtId="3" fontId="10" fillId="0" borderId="11" xfId="17" applyNumberFormat="1" applyFont="1" applyBorder="1" applyAlignment="1">
      <alignment horizontal="right"/>
      <protection/>
    </xf>
    <xf numFmtId="3" fontId="11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1" fillId="0" borderId="11" xfId="17" applyNumberFormat="1" applyFont="1" applyFill="1" applyBorder="1" applyAlignment="1">
      <alignment horizontal="right"/>
      <protection/>
    </xf>
    <xf numFmtId="3" fontId="12" fillId="0" borderId="0" xfId="17" applyNumberFormat="1" applyFont="1" applyBorder="1" applyAlignment="1" applyProtection="1">
      <alignment horizontal="right"/>
      <protection locked="0"/>
    </xf>
    <xf numFmtId="3" fontId="12" fillId="0" borderId="11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1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0" fontId="13" fillId="0" borderId="0" xfId="17" applyFont="1" applyFill="1" applyBorder="1">
      <alignment/>
      <protection/>
    </xf>
    <xf numFmtId="0" fontId="13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2"/>
  <sheetViews>
    <sheetView tabSelected="1" workbookViewId="0" topLeftCell="A1">
      <selection activeCell="P6" sqref="P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8.75390625" style="1" customWidth="1"/>
    <col min="7" max="7" width="5.75390625" style="1" customWidth="1"/>
    <col min="8" max="8" width="12.00390625" style="1" customWidth="1"/>
    <col min="9" max="9" width="8.25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2.37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8" t="s">
        <v>13</v>
      </c>
      <c r="J6" s="49">
        <v>15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>
        <v>1</v>
      </c>
      <c r="F10" s="29" t="s">
        <v>33</v>
      </c>
      <c r="G10" s="29" t="s">
        <v>34</v>
      </c>
      <c r="H10" s="29" t="s">
        <v>35</v>
      </c>
      <c r="I10" s="32">
        <v>2</v>
      </c>
      <c r="J10" s="32">
        <v>17</v>
      </c>
      <c r="K10" s="33">
        <v>313881</v>
      </c>
      <c r="L10" s="34">
        <v>9682</v>
      </c>
      <c r="M10" s="35">
        <f aca="true" t="shared" si="0" ref="M10:M36">O10/N10-100%</f>
        <v>-0.34279534471049766</v>
      </c>
      <c r="N10" s="36">
        <v>557344.5</v>
      </c>
      <c r="O10" s="36">
        <v>366289.4</v>
      </c>
      <c r="P10" s="36">
        <v>11852</v>
      </c>
      <c r="Q10" s="37">
        <v>557344.5</v>
      </c>
      <c r="R10" s="36">
        <f aca="true" t="shared" si="1" ref="R10:R35">O10+Q10</f>
        <v>923633.9</v>
      </c>
      <c r="S10" s="37">
        <v>18212</v>
      </c>
      <c r="T10" s="38">
        <f aca="true" t="shared" si="2" ref="T10:T35">S10+P10</f>
        <v>30064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 t="s">
        <v>36</v>
      </c>
      <c r="F11" s="29" t="s">
        <v>37</v>
      </c>
      <c r="G11" s="29" t="s">
        <v>38</v>
      </c>
      <c r="H11" s="29" t="s">
        <v>39</v>
      </c>
      <c r="I11" s="32">
        <v>1</v>
      </c>
      <c r="J11" s="32">
        <v>8</v>
      </c>
      <c r="K11" s="33">
        <v>236135</v>
      </c>
      <c r="L11" s="34">
        <v>8225</v>
      </c>
      <c r="M11" s="35" t="e">
        <f t="shared" si="0"/>
        <v>#DIV/0!</v>
      </c>
      <c r="N11" s="36"/>
      <c r="O11" s="36">
        <v>313141</v>
      </c>
      <c r="P11" s="36">
        <v>12267</v>
      </c>
      <c r="Q11" s="37"/>
      <c r="R11" s="36">
        <f t="shared" si="1"/>
        <v>313141</v>
      </c>
      <c r="S11" s="37"/>
      <c r="T11" s="38">
        <f t="shared" si="2"/>
        <v>12267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4</v>
      </c>
      <c r="F12" s="29" t="s">
        <v>40</v>
      </c>
      <c r="G12" s="29" t="s">
        <v>41</v>
      </c>
      <c r="H12" s="29" t="s">
        <v>39</v>
      </c>
      <c r="I12" s="32">
        <v>6</v>
      </c>
      <c r="J12" s="32">
        <v>14</v>
      </c>
      <c r="K12" s="33">
        <v>115158</v>
      </c>
      <c r="L12" s="34">
        <v>3495</v>
      </c>
      <c r="M12" s="35">
        <f t="shared" si="0"/>
        <v>-0.10293113122392716</v>
      </c>
      <c r="N12" s="36">
        <v>163964</v>
      </c>
      <c r="O12" s="36">
        <v>147087</v>
      </c>
      <c r="P12" s="36">
        <v>4755</v>
      </c>
      <c r="Q12" s="37">
        <v>1459855</v>
      </c>
      <c r="R12" s="36">
        <f t="shared" si="1"/>
        <v>1606942</v>
      </c>
      <c r="S12" s="37">
        <v>50091</v>
      </c>
      <c r="T12" s="38">
        <f t="shared" si="2"/>
        <v>54846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3</v>
      </c>
      <c r="F13" s="29" t="s">
        <v>42</v>
      </c>
      <c r="G13" s="29" t="s">
        <v>34</v>
      </c>
      <c r="H13" s="29" t="s">
        <v>35</v>
      </c>
      <c r="I13" s="32">
        <v>5</v>
      </c>
      <c r="J13" s="32">
        <v>9</v>
      </c>
      <c r="K13" s="33">
        <v>80653</v>
      </c>
      <c r="L13" s="34">
        <v>2731</v>
      </c>
      <c r="M13" s="35">
        <f t="shared" si="0"/>
        <v>-0.3322387443205287</v>
      </c>
      <c r="N13" s="36">
        <v>169470</v>
      </c>
      <c r="O13" s="36">
        <v>113165.5</v>
      </c>
      <c r="P13" s="36">
        <v>4344</v>
      </c>
      <c r="Q13" s="37">
        <v>1115703.12</v>
      </c>
      <c r="R13" s="36">
        <f t="shared" si="1"/>
        <v>1228868.62</v>
      </c>
      <c r="S13" s="37">
        <v>41843</v>
      </c>
      <c r="T13" s="38">
        <f t="shared" si="2"/>
        <v>46187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2</v>
      </c>
      <c r="F14" s="29" t="s">
        <v>43</v>
      </c>
      <c r="G14" s="29" t="s">
        <v>44</v>
      </c>
      <c r="H14" s="29" t="s">
        <v>35</v>
      </c>
      <c r="I14" s="32">
        <v>3</v>
      </c>
      <c r="J14" s="32">
        <v>9</v>
      </c>
      <c r="K14" s="33">
        <v>69715</v>
      </c>
      <c r="L14" s="34">
        <v>2444</v>
      </c>
      <c r="M14" s="35">
        <f t="shared" si="0"/>
        <v>-0.4671950494344317</v>
      </c>
      <c r="N14" s="36">
        <v>181118.7</v>
      </c>
      <c r="O14" s="36">
        <v>96500.94</v>
      </c>
      <c r="P14" s="36">
        <v>3883</v>
      </c>
      <c r="Q14" s="37">
        <v>370982.14</v>
      </c>
      <c r="R14" s="36">
        <f t="shared" si="1"/>
        <v>467483.08</v>
      </c>
      <c r="S14" s="37">
        <v>15706</v>
      </c>
      <c r="T14" s="38">
        <f t="shared" si="2"/>
        <v>19589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 t="s">
        <v>36</v>
      </c>
      <c r="F15" s="29" t="s">
        <v>45</v>
      </c>
      <c r="G15" s="29" t="s">
        <v>44</v>
      </c>
      <c r="H15" s="29" t="s">
        <v>46</v>
      </c>
      <c r="I15" s="32">
        <v>1</v>
      </c>
      <c r="J15" s="32">
        <v>4</v>
      </c>
      <c r="K15" s="33">
        <v>62302</v>
      </c>
      <c r="L15" s="34">
        <v>2088</v>
      </c>
      <c r="M15" s="35" t="e">
        <f t="shared" si="0"/>
        <v>#DIV/0!</v>
      </c>
      <c r="N15" s="36"/>
      <c r="O15" s="36">
        <v>82535</v>
      </c>
      <c r="P15" s="36">
        <v>3097</v>
      </c>
      <c r="Q15" s="37"/>
      <c r="R15" s="36">
        <f t="shared" si="1"/>
        <v>82535</v>
      </c>
      <c r="S15" s="37"/>
      <c r="T15" s="38">
        <f t="shared" si="2"/>
        <v>3097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 t="s">
        <v>36</v>
      </c>
      <c r="F16" s="29" t="s">
        <v>47</v>
      </c>
      <c r="G16" s="29" t="s">
        <v>44</v>
      </c>
      <c r="H16" s="29" t="s">
        <v>35</v>
      </c>
      <c r="I16" s="32">
        <v>1</v>
      </c>
      <c r="J16" s="32">
        <v>4</v>
      </c>
      <c r="K16" s="33">
        <v>48663</v>
      </c>
      <c r="L16" s="34">
        <v>1632</v>
      </c>
      <c r="M16" s="35" t="e">
        <f t="shared" si="0"/>
        <v>#DIV/0!</v>
      </c>
      <c r="N16" s="36"/>
      <c r="O16" s="36">
        <v>67240</v>
      </c>
      <c r="P16" s="36">
        <v>2629</v>
      </c>
      <c r="Q16" s="37"/>
      <c r="R16" s="36">
        <f t="shared" si="1"/>
        <v>67240</v>
      </c>
      <c r="S16" s="37"/>
      <c r="T16" s="38">
        <f t="shared" si="2"/>
        <v>2629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6</v>
      </c>
      <c r="F17" s="29" t="s">
        <v>48</v>
      </c>
      <c r="G17" s="29" t="s">
        <v>44</v>
      </c>
      <c r="H17" s="29" t="s">
        <v>35</v>
      </c>
      <c r="I17" s="32">
        <v>4</v>
      </c>
      <c r="J17" s="32">
        <v>6</v>
      </c>
      <c r="K17" s="33">
        <v>36088</v>
      </c>
      <c r="L17" s="34">
        <v>1182</v>
      </c>
      <c r="M17" s="35">
        <f t="shared" si="0"/>
        <v>-0.4220475198093334</v>
      </c>
      <c r="N17" s="36">
        <v>88531.5</v>
      </c>
      <c r="O17" s="36">
        <v>51167</v>
      </c>
      <c r="P17" s="36">
        <v>1929</v>
      </c>
      <c r="Q17" s="37">
        <v>354692.44</v>
      </c>
      <c r="R17" s="36">
        <f t="shared" si="1"/>
        <v>405859.44</v>
      </c>
      <c r="S17" s="37">
        <v>13403</v>
      </c>
      <c r="T17" s="38">
        <f t="shared" si="2"/>
        <v>15332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8</v>
      </c>
      <c r="F18" s="29" t="s">
        <v>49</v>
      </c>
      <c r="G18" s="29" t="s">
        <v>50</v>
      </c>
      <c r="H18" s="29" t="s">
        <v>35</v>
      </c>
      <c r="I18" s="32">
        <v>6</v>
      </c>
      <c r="J18" s="32">
        <v>6</v>
      </c>
      <c r="K18" s="33">
        <v>21360</v>
      </c>
      <c r="L18" s="34">
        <v>775</v>
      </c>
      <c r="M18" s="35">
        <f t="shared" si="0"/>
        <v>-0.34237815759210055</v>
      </c>
      <c r="N18" s="36">
        <v>50434</v>
      </c>
      <c r="O18" s="36">
        <v>33166.5</v>
      </c>
      <c r="P18" s="36">
        <v>1378</v>
      </c>
      <c r="Q18" s="37">
        <v>466208.86</v>
      </c>
      <c r="R18" s="36">
        <f t="shared" si="1"/>
        <v>499375.36</v>
      </c>
      <c r="S18" s="37">
        <v>18663</v>
      </c>
      <c r="T18" s="38">
        <f t="shared" si="2"/>
        <v>20041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7</v>
      </c>
      <c r="F19" s="29" t="s">
        <v>51</v>
      </c>
      <c r="G19" s="29" t="s">
        <v>52</v>
      </c>
      <c r="H19" s="29" t="s">
        <v>35</v>
      </c>
      <c r="I19" s="32">
        <v>4</v>
      </c>
      <c r="J19" s="32">
        <v>5</v>
      </c>
      <c r="K19" s="33">
        <v>21680</v>
      </c>
      <c r="L19" s="34">
        <v>721</v>
      </c>
      <c r="M19" s="35">
        <f t="shared" si="0"/>
        <v>-0.6036919773585976</v>
      </c>
      <c r="N19" s="36">
        <v>79062.24</v>
      </c>
      <c r="O19" s="36">
        <v>31333</v>
      </c>
      <c r="P19" s="36">
        <v>1250</v>
      </c>
      <c r="Q19" s="37">
        <v>283657.24</v>
      </c>
      <c r="R19" s="36">
        <f t="shared" si="1"/>
        <v>314990.24</v>
      </c>
      <c r="S19" s="37">
        <v>11487</v>
      </c>
      <c r="T19" s="38">
        <f t="shared" si="2"/>
        <v>12737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5</v>
      </c>
      <c r="F20" s="29" t="s">
        <v>53</v>
      </c>
      <c r="G20" s="29" t="s">
        <v>38</v>
      </c>
      <c r="H20" s="29" t="s">
        <v>39</v>
      </c>
      <c r="I20" s="32">
        <v>2</v>
      </c>
      <c r="J20" s="32">
        <v>5</v>
      </c>
      <c r="K20" s="33">
        <v>21680</v>
      </c>
      <c r="L20" s="34">
        <v>744</v>
      </c>
      <c r="M20" s="35">
        <f t="shared" si="0"/>
        <v>-0.7282737032867459</v>
      </c>
      <c r="N20" s="36">
        <v>109257</v>
      </c>
      <c r="O20" s="36">
        <v>29688</v>
      </c>
      <c r="P20" s="36">
        <v>1146</v>
      </c>
      <c r="Q20" s="37">
        <v>109257</v>
      </c>
      <c r="R20" s="36">
        <f t="shared" si="1"/>
        <v>138945</v>
      </c>
      <c r="S20" s="37">
        <v>4101</v>
      </c>
      <c r="T20" s="38">
        <f t="shared" si="2"/>
        <v>5247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11</v>
      </c>
      <c r="F21" s="29" t="s">
        <v>54</v>
      </c>
      <c r="G21" s="29" t="s">
        <v>44</v>
      </c>
      <c r="H21" s="29" t="s">
        <v>55</v>
      </c>
      <c r="I21" s="32">
        <v>6</v>
      </c>
      <c r="J21" s="32">
        <v>6</v>
      </c>
      <c r="K21" s="33">
        <v>19790</v>
      </c>
      <c r="L21" s="34">
        <v>821</v>
      </c>
      <c r="M21" s="35">
        <f t="shared" si="0"/>
        <v>-0.1485646896393028</v>
      </c>
      <c r="N21" s="36">
        <v>34766</v>
      </c>
      <c r="O21" s="36">
        <v>29601</v>
      </c>
      <c r="P21" s="36">
        <v>1336</v>
      </c>
      <c r="Q21" s="37">
        <v>435284.44</v>
      </c>
      <c r="R21" s="36">
        <f t="shared" si="1"/>
        <v>464885.44</v>
      </c>
      <c r="S21" s="37">
        <v>16297</v>
      </c>
      <c r="T21" s="38">
        <f t="shared" si="2"/>
        <v>17633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12</v>
      </c>
      <c r="F22" s="29" t="s">
        <v>56</v>
      </c>
      <c r="G22" s="29" t="s">
        <v>44</v>
      </c>
      <c r="H22" s="29" t="s">
        <v>35</v>
      </c>
      <c r="I22" s="32">
        <v>3</v>
      </c>
      <c r="J22" s="32">
        <v>2</v>
      </c>
      <c r="K22" s="33">
        <v>19560</v>
      </c>
      <c r="L22" s="34">
        <v>658</v>
      </c>
      <c r="M22" s="35">
        <f t="shared" si="0"/>
        <v>-0.1784500546182789</v>
      </c>
      <c r="N22" s="36">
        <v>32956</v>
      </c>
      <c r="O22" s="36">
        <v>27075</v>
      </c>
      <c r="P22" s="36">
        <v>1030</v>
      </c>
      <c r="Q22" s="37">
        <v>74388.94</v>
      </c>
      <c r="R22" s="36">
        <f t="shared" si="1"/>
        <v>101463.94</v>
      </c>
      <c r="S22" s="37">
        <v>2924</v>
      </c>
      <c r="T22" s="38">
        <f t="shared" si="2"/>
        <v>3954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10</v>
      </c>
      <c r="F23" s="29" t="s">
        <v>57</v>
      </c>
      <c r="G23" s="29" t="s">
        <v>58</v>
      </c>
      <c r="H23" s="29" t="s">
        <v>39</v>
      </c>
      <c r="I23" s="32">
        <v>5</v>
      </c>
      <c r="J23" s="32">
        <v>6</v>
      </c>
      <c r="K23" s="33">
        <v>17262</v>
      </c>
      <c r="L23" s="34">
        <v>599</v>
      </c>
      <c r="M23" s="35">
        <f t="shared" si="0"/>
        <v>-0.3862328352180937</v>
      </c>
      <c r="N23" s="36">
        <v>39616</v>
      </c>
      <c r="O23" s="36">
        <v>24315</v>
      </c>
      <c r="P23" s="36">
        <v>929</v>
      </c>
      <c r="Q23" s="37">
        <v>381993</v>
      </c>
      <c r="R23" s="36">
        <f t="shared" si="1"/>
        <v>406308</v>
      </c>
      <c r="S23" s="37">
        <v>14073</v>
      </c>
      <c r="T23" s="38">
        <f t="shared" si="2"/>
        <v>15002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13</v>
      </c>
      <c r="F24" s="29" t="s">
        <v>59</v>
      </c>
      <c r="G24" s="29" t="s">
        <v>41</v>
      </c>
      <c r="H24" s="29" t="s">
        <v>39</v>
      </c>
      <c r="I24" s="32">
        <v>12</v>
      </c>
      <c r="J24" s="32">
        <v>10</v>
      </c>
      <c r="K24" s="33">
        <v>20515</v>
      </c>
      <c r="L24" s="34">
        <v>937</v>
      </c>
      <c r="M24" s="35">
        <f t="shared" si="0"/>
        <v>-0.2302023269302944</v>
      </c>
      <c r="N24" s="36">
        <v>29309</v>
      </c>
      <c r="O24" s="36">
        <v>22562</v>
      </c>
      <c r="P24" s="36">
        <v>1024</v>
      </c>
      <c r="Q24" s="37">
        <v>945587</v>
      </c>
      <c r="R24" s="36">
        <f t="shared" si="1"/>
        <v>968149</v>
      </c>
      <c r="S24" s="37">
        <v>42274</v>
      </c>
      <c r="T24" s="38">
        <f t="shared" si="2"/>
        <v>43298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18</v>
      </c>
      <c r="F25" s="29" t="s">
        <v>60</v>
      </c>
      <c r="G25" s="29" t="s">
        <v>61</v>
      </c>
      <c r="H25" s="29" t="s">
        <v>39</v>
      </c>
      <c r="I25" s="32">
        <v>17</v>
      </c>
      <c r="J25" s="32">
        <v>6</v>
      </c>
      <c r="K25" s="33">
        <v>18262</v>
      </c>
      <c r="L25" s="34">
        <v>635</v>
      </c>
      <c r="M25" s="35">
        <f t="shared" si="0"/>
        <v>0.09934310257705903</v>
      </c>
      <c r="N25" s="36">
        <v>19790</v>
      </c>
      <c r="O25" s="36">
        <v>21756</v>
      </c>
      <c r="P25" s="36">
        <v>734</v>
      </c>
      <c r="Q25" s="37">
        <v>8767410</v>
      </c>
      <c r="R25" s="36">
        <f t="shared" si="1"/>
        <v>8789166</v>
      </c>
      <c r="S25" s="37">
        <v>298906</v>
      </c>
      <c r="T25" s="38">
        <f t="shared" si="2"/>
        <v>299640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14</v>
      </c>
      <c r="F26" s="29" t="s">
        <v>62</v>
      </c>
      <c r="G26" s="29" t="s">
        <v>44</v>
      </c>
      <c r="H26" s="29" t="s">
        <v>55</v>
      </c>
      <c r="I26" s="32">
        <v>7</v>
      </c>
      <c r="J26" s="32">
        <v>4</v>
      </c>
      <c r="K26" s="33">
        <v>17157</v>
      </c>
      <c r="L26" s="34">
        <v>625</v>
      </c>
      <c r="M26" s="35">
        <f t="shared" si="0"/>
        <v>-0.31828785522409164</v>
      </c>
      <c r="N26" s="36">
        <v>28292</v>
      </c>
      <c r="O26" s="36">
        <v>19287</v>
      </c>
      <c r="P26" s="36">
        <v>730</v>
      </c>
      <c r="Q26" s="37">
        <v>369757.88</v>
      </c>
      <c r="R26" s="36">
        <f t="shared" si="1"/>
        <v>389044.88</v>
      </c>
      <c r="S26" s="37">
        <v>14176</v>
      </c>
      <c r="T26" s="38">
        <f t="shared" si="2"/>
        <v>14906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9</v>
      </c>
      <c r="F27" s="41" t="s">
        <v>63</v>
      </c>
      <c r="G27" s="29" t="s">
        <v>61</v>
      </c>
      <c r="H27" s="29" t="s">
        <v>39</v>
      </c>
      <c r="I27" s="32">
        <v>4</v>
      </c>
      <c r="J27" s="32">
        <v>6</v>
      </c>
      <c r="K27" s="33">
        <v>16617</v>
      </c>
      <c r="L27" s="34">
        <v>683</v>
      </c>
      <c r="M27" s="35">
        <f t="shared" si="0"/>
        <v>-0.5611586724522106</v>
      </c>
      <c r="N27" s="36">
        <v>42635</v>
      </c>
      <c r="O27" s="36">
        <v>18710</v>
      </c>
      <c r="P27" s="36">
        <v>799</v>
      </c>
      <c r="Q27" s="37">
        <v>206421</v>
      </c>
      <c r="R27" s="36">
        <f t="shared" si="1"/>
        <v>225131</v>
      </c>
      <c r="S27" s="37">
        <v>8352</v>
      </c>
      <c r="T27" s="38">
        <f t="shared" si="2"/>
        <v>9151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15</v>
      </c>
      <c r="F28" s="29" t="s">
        <v>64</v>
      </c>
      <c r="G28" s="29" t="s">
        <v>61</v>
      </c>
      <c r="H28" s="29" t="s">
        <v>39</v>
      </c>
      <c r="I28" s="32">
        <v>9</v>
      </c>
      <c r="J28" s="32">
        <v>8</v>
      </c>
      <c r="K28" s="33">
        <v>13614</v>
      </c>
      <c r="L28" s="34">
        <v>632</v>
      </c>
      <c r="M28" s="35">
        <f t="shared" si="0"/>
        <v>-0.42238131122833455</v>
      </c>
      <c r="N28" s="36">
        <v>26540</v>
      </c>
      <c r="O28" s="36">
        <v>15330</v>
      </c>
      <c r="P28" s="36">
        <v>712</v>
      </c>
      <c r="Q28" s="37">
        <v>452512</v>
      </c>
      <c r="R28" s="36">
        <f t="shared" si="1"/>
        <v>467842</v>
      </c>
      <c r="S28" s="37">
        <v>18690</v>
      </c>
      <c r="T28" s="38">
        <f t="shared" si="2"/>
        <v>19402</v>
      </c>
      <c r="U28" s="20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19</v>
      </c>
      <c r="F29" s="29" t="s">
        <v>65</v>
      </c>
      <c r="G29" s="29" t="s">
        <v>34</v>
      </c>
      <c r="H29" s="29" t="s">
        <v>35</v>
      </c>
      <c r="I29" s="32">
        <v>7</v>
      </c>
      <c r="J29" s="32">
        <v>4</v>
      </c>
      <c r="K29" s="33">
        <v>8132</v>
      </c>
      <c r="L29" s="34">
        <v>351</v>
      </c>
      <c r="M29" s="35">
        <f t="shared" si="0"/>
        <v>-0.10062049304041587</v>
      </c>
      <c r="N29" s="36">
        <v>11926</v>
      </c>
      <c r="O29" s="36">
        <v>10726</v>
      </c>
      <c r="P29" s="36">
        <v>464</v>
      </c>
      <c r="Q29" s="37">
        <v>318131</v>
      </c>
      <c r="R29" s="36">
        <f t="shared" si="1"/>
        <v>328857</v>
      </c>
      <c r="S29" s="37">
        <v>12313</v>
      </c>
      <c r="T29" s="38">
        <f t="shared" si="2"/>
        <v>12777</v>
      </c>
      <c r="U29" s="20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>
        <v>17</v>
      </c>
      <c r="F30" s="29" t="s">
        <v>66</v>
      </c>
      <c r="G30" s="29" t="s">
        <v>44</v>
      </c>
      <c r="H30" s="29" t="s">
        <v>55</v>
      </c>
      <c r="I30" s="32">
        <v>8</v>
      </c>
      <c r="J30" s="32">
        <v>5</v>
      </c>
      <c r="K30" s="33">
        <v>3781</v>
      </c>
      <c r="L30" s="34">
        <v>226</v>
      </c>
      <c r="M30" s="35">
        <f t="shared" si="0"/>
        <v>-0.5642649903288202</v>
      </c>
      <c r="N30" s="36">
        <v>20680</v>
      </c>
      <c r="O30" s="36">
        <v>9011</v>
      </c>
      <c r="P30" s="36">
        <v>441</v>
      </c>
      <c r="Q30" s="37">
        <v>545222.18</v>
      </c>
      <c r="R30" s="36">
        <f t="shared" si="1"/>
        <v>554233.18</v>
      </c>
      <c r="S30" s="37">
        <v>21614</v>
      </c>
      <c r="T30" s="38">
        <f t="shared" si="2"/>
        <v>22055</v>
      </c>
      <c r="U30" s="20"/>
      <c r="V30" s="37"/>
      <c r="W30" s="39"/>
      <c r="X30" s="40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16</v>
      </c>
      <c r="F31" s="29" t="s">
        <v>67</v>
      </c>
      <c r="G31" s="29" t="s">
        <v>44</v>
      </c>
      <c r="H31" s="29" t="s">
        <v>46</v>
      </c>
      <c r="I31" s="32">
        <v>6</v>
      </c>
      <c r="J31" s="32">
        <v>3</v>
      </c>
      <c r="K31" s="33">
        <v>6212</v>
      </c>
      <c r="L31" s="34">
        <v>222</v>
      </c>
      <c r="M31" s="35">
        <f t="shared" si="0"/>
        <v>-0.6595107533154436</v>
      </c>
      <c r="N31" s="36">
        <v>25713</v>
      </c>
      <c r="O31" s="36">
        <v>8755</v>
      </c>
      <c r="P31" s="36">
        <v>339</v>
      </c>
      <c r="Q31" s="37">
        <v>281986</v>
      </c>
      <c r="R31" s="36">
        <f t="shared" si="1"/>
        <v>290741</v>
      </c>
      <c r="S31" s="37">
        <v>11583</v>
      </c>
      <c r="T31" s="38">
        <f t="shared" si="2"/>
        <v>11922</v>
      </c>
      <c r="U31" s="20"/>
      <c r="V31" s="37"/>
      <c r="W31" s="39"/>
      <c r="X31" s="40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21</v>
      </c>
      <c r="F32" s="41" t="s">
        <v>68</v>
      </c>
      <c r="G32" s="29" t="s">
        <v>38</v>
      </c>
      <c r="H32" s="29" t="s">
        <v>39</v>
      </c>
      <c r="I32" s="32">
        <v>10</v>
      </c>
      <c r="J32" s="32">
        <v>5</v>
      </c>
      <c r="K32" s="33">
        <v>5732</v>
      </c>
      <c r="L32" s="34">
        <v>275</v>
      </c>
      <c r="M32" s="35">
        <f t="shared" si="0"/>
        <v>-0.4450030872364823</v>
      </c>
      <c r="N32" s="36">
        <v>11337</v>
      </c>
      <c r="O32" s="36">
        <v>6292</v>
      </c>
      <c r="P32" s="36">
        <v>296</v>
      </c>
      <c r="Q32" s="37">
        <v>731422</v>
      </c>
      <c r="R32" s="36">
        <f t="shared" si="1"/>
        <v>737714</v>
      </c>
      <c r="S32" s="37">
        <v>26491</v>
      </c>
      <c r="T32" s="38">
        <f t="shared" si="2"/>
        <v>26787</v>
      </c>
      <c r="U32" s="20"/>
      <c r="V32" s="37"/>
      <c r="W32" s="39"/>
      <c r="X32" s="40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23</v>
      </c>
      <c r="F33" s="29" t="s">
        <v>69</v>
      </c>
      <c r="G33" s="29" t="s">
        <v>52</v>
      </c>
      <c r="H33" s="29" t="s">
        <v>35</v>
      </c>
      <c r="I33" s="32">
        <v>8</v>
      </c>
      <c r="J33" s="32">
        <v>6</v>
      </c>
      <c r="K33" s="33">
        <v>5250</v>
      </c>
      <c r="L33" s="34">
        <v>301</v>
      </c>
      <c r="M33" s="35">
        <f t="shared" si="0"/>
        <v>-0.4011634538610699</v>
      </c>
      <c r="N33" s="36">
        <v>8767</v>
      </c>
      <c r="O33" s="36">
        <v>5250</v>
      </c>
      <c r="P33" s="36">
        <v>301</v>
      </c>
      <c r="Q33" s="37">
        <v>779952.88</v>
      </c>
      <c r="R33" s="36">
        <f t="shared" si="1"/>
        <v>785202.88</v>
      </c>
      <c r="S33" s="37">
        <v>30599</v>
      </c>
      <c r="T33" s="38">
        <f t="shared" si="2"/>
        <v>30900</v>
      </c>
      <c r="U33" s="20"/>
      <c r="V33" s="37"/>
      <c r="W33" s="39"/>
      <c r="X33" s="40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0" customFormat="1" ht="12.75">
      <c r="D34" s="31">
        <v>25</v>
      </c>
      <c r="E34" s="31">
        <v>22</v>
      </c>
      <c r="F34" s="29" t="s">
        <v>70</v>
      </c>
      <c r="G34" s="29" t="s">
        <v>61</v>
      </c>
      <c r="H34" s="29" t="s">
        <v>39</v>
      </c>
      <c r="I34" s="32">
        <v>2</v>
      </c>
      <c r="J34" s="32">
        <v>1</v>
      </c>
      <c r="K34" s="33">
        <v>2335</v>
      </c>
      <c r="L34" s="34">
        <v>98</v>
      </c>
      <c r="M34" s="35">
        <f t="shared" si="0"/>
        <v>-0.6636995223621364</v>
      </c>
      <c r="N34" s="36">
        <v>9212</v>
      </c>
      <c r="O34" s="36">
        <v>3098</v>
      </c>
      <c r="P34" s="36">
        <v>135</v>
      </c>
      <c r="Q34" s="37">
        <v>9212</v>
      </c>
      <c r="R34" s="36">
        <f t="shared" si="1"/>
        <v>12310</v>
      </c>
      <c r="S34" s="37">
        <v>429</v>
      </c>
      <c r="T34" s="38">
        <f t="shared" si="2"/>
        <v>564</v>
      </c>
      <c r="U34" s="20"/>
      <c r="V34" s="37"/>
      <c r="W34" s="39"/>
      <c r="X34" s="40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0" customFormat="1" ht="12.75">
      <c r="D35" s="31">
        <v>26</v>
      </c>
      <c r="E35" s="31">
        <v>25</v>
      </c>
      <c r="F35" s="29" t="s">
        <v>71</v>
      </c>
      <c r="G35" s="29" t="s">
        <v>61</v>
      </c>
      <c r="H35" s="29" t="s">
        <v>39</v>
      </c>
      <c r="I35" s="32">
        <v>4</v>
      </c>
      <c r="J35" s="32">
        <v>1</v>
      </c>
      <c r="K35" s="33">
        <v>1969</v>
      </c>
      <c r="L35" s="34">
        <v>73</v>
      </c>
      <c r="M35" s="35">
        <f t="shared" si="0"/>
        <v>-0.011575802837938798</v>
      </c>
      <c r="N35" s="36">
        <v>2678</v>
      </c>
      <c r="O35" s="36">
        <v>2647</v>
      </c>
      <c r="P35" s="36">
        <v>101</v>
      </c>
      <c r="Q35" s="37">
        <v>20579</v>
      </c>
      <c r="R35" s="36">
        <f t="shared" si="1"/>
        <v>23226</v>
      </c>
      <c r="S35" s="37">
        <v>796</v>
      </c>
      <c r="T35" s="38">
        <f t="shared" si="2"/>
        <v>897</v>
      </c>
      <c r="U35" s="20"/>
      <c r="V35" s="37"/>
      <c r="W35" s="39"/>
      <c r="X35" s="40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2"/>
      <c r="E36" s="43"/>
      <c r="F36" s="43"/>
      <c r="G36" s="43"/>
      <c r="H36" s="43"/>
      <c r="I36" s="43"/>
      <c r="J36" s="43"/>
      <c r="K36" s="44">
        <f>SUM(K10:K35)</f>
        <v>1203503</v>
      </c>
      <c r="L36" s="44">
        <f>SUM(L10:L35)</f>
        <v>40855</v>
      </c>
      <c r="M36" s="45">
        <f t="shared" si="0"/>
        <v>-0.10764638872615118</v>
      </c>
      <c r="N36" s="44">
        <f>SUM(N10:N35)</f>
        <v>1743398.94</v>
      </c>
      <c r="O36" s="44">
        <f aca="true" t="shared" si="3" ref="O36:T36">SUM(O10:O35)</f>
        <v>1555728.34</v>
      </c>
      <c r="P36" s="44">
        <f t="shared" si="3"/>
        <v>57901</v>
      </c>
      <c r="Q36" s="44">
        <f t="shared" si="3"/>
        <v>19037559.62</v>
      </c>
      <c r="R36" s="44">
        <f t="shared" si="3"/>
        <v>20593287.96</v>
      </c>
      <c r="S36" s="44">
        <f t="shared" si="3"/>
        <v>693023</v>
      </c>
      <c r="T36" s="44">
        <f t="shared" si="3"/>
        <v>750924</v>
      </c>
      <c r="U36" s="46"/>
      <c r="V36" s="47">
        <f>SUM(V10:V35)</f>
        <v>0</v>
      </c>
    </row>
    <row r="42" spans="16:256" s="1" customFormat="1" ht="12.75">
      <c r="P42" s="47"/>
      <c r="Q42" s="47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2010-06-18T11:07:39Z</dcterms:modified>
  <cp:category/>
  <cp:version/>
  <cp:contentType/>
  <cp:contentStatus/>
</cp:coreProperties>
</file>