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<sst xmlns="http://schemas.openxmlformats.org/spreadsheetml/2006/main" count="111" uniqueCount="63">
  <si>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</si>
  <si>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</si>
  <si>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</si>
  <si>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May,13-May,19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</si>
  <si>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</si>
  <si>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</si>
  <si>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</si>
  <si>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</si>
  <si>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</si>
  <si>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</si>
  <si>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</si>
  <si>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</si>
  <si>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</si>
  <si>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</si>
  <si>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</si>
  <si>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</si>
  <si>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</si>
  <si>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</si>
  <si>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</si>
  <si>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</si>
  <si>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</si>
  <si>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</si>
  <si>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</si>
  <si>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</si>
  <si>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</si>
  <si>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</si>
  <si>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</si>
  <si>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</si>
  <si>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</si>
  <si>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</si>
  <si>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</si>
  <si>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</si>
  <si>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</si>
  <si>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ROBIN HOOD</t>
  </si>
  <si>
    <t>UNI</t>
  </si>
  <si>
    <t>Blitz</t>
  </si>
  <si>
    <t>IRON MAN 2</t>
  </si>
  <si>
    <t>PAR</t>
  </si>
  <si>
    <t>CLASH OF THE TITANS</t>
  </si>
  <si>
    <t>WB</t>
  </si>
  <si>
    <t>BACK UP PLAN</t>
  </si>
  <si>
    <t>SONY</t>
  </si>
  <si>
    <t>CF</t>
  </si>
  <si>
    <t>HOW TO TRAIN YOUR DRAGON</t>
  </si>
  <si>
    <t>PLANET 51</t>
  </si>
  <si>
    <t>IND</t>
  </si>
  <si>
    <t>VTI</t>
  </si>
  <si>
    <t>22 BULLETS</t>
  </si>
  <si>
    <t>EVERY JACK HAS A JILL</t>
  </si>
  <si>
    <t>BOUNTY HUNTER</t>
  </si>
  <si>
    <t>KICK ASS</t>
  </si>
  <si>
    <t>GREEN ZONE</t>
  </si>
  <si>
    <t>ALICE IN WONDERLAND</t>
  </si>
  <si>
    <t>WDI</t>
  </si>
  <si>
    <t>SHE'S OUT OF MY LEAGUE</t>
  </si>
  <si>
    <t>HALLELUJA</t>
  </si>
  <si>
    <t>TOY STORY 2 (3D)</t>
  </si>
  <si>
    <t>IN THE LOOP</t>
  </si>
  <si>
    <t>Discovery</t>
  </si>
  <si>
    <t>REMEMBER ME</t>
  </si>
  <si>
    <t>LEAP YEAR</t>
  </si>
  <si>
    <t>LEGION</t>
  </si>
  <si>
    <t>FROM PARIS WITH LOVE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</si>
</sst>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6"/>
  <sheetViews>
    <sheetView tabSelected="1" workbookViewId="0" topLeftCell="A1">
      <selection activeCell="M5" sqref="M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9.25390625" style="1" customWidth="1"/>
    <col min="7" max="7" width="5.75390625" style="1" customWidth="1"/>
    <col min="8" max="8" width="12.00390625" style="1" customWidth="1"/>
    <col min="9" max="9" width="8.00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2.00390625" style="1" customWidth="1"/>
    <col min="14" max="14" width="2.003906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7" t="s">
        <v>13</v>
      </c>
      <c r="J6" s="48">
        <v>20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/>
      <c r="K9" s="28" t="s">
        <v>28</v>
      </c>
      <c r="L9" s="28" t="s">
        <v>29</v>
      </c>
      <c r="M9" s="28" t="s">
        <v>30</v>
      </c>
      <c r="N9" s="28" t="s">
        <v>28</v>
      </c>
      <c r="O9" s="28" t="s">
        <v>28</v>
      </c>
      <c r="P9" s="28" t="s">
        <v>29</v>
      </c>
      <c r="Q9" s="28" t="s">
        <v>31</v>
      </c>
      <c r="R9" s="28" t="s">
        <v>28</v>
      </c>
      <c r="S9" s="29" t="s">
        <v>29</v>
      </c>
      <c r="T9" s="28" t="s">
        <v>29</v>
      </c>
    </row>
    <row r="10" spans="4:256" s="30" customFormat="1" ht="12.75">
      <c r="D10" s="31">
        <v>1</v>
      </c>
      <c r="E10" s="31" t="s">
        <v>32</v>
      </c>
      <c r="F10" s="29" t="s">
        <v>33</v>
      </c>
      <c r="G10" s="29" t="s">
        <v>34</v>
      </c>
      <c r="H10" s="29" t="s">
        <v>35</v>
      </c>
      <c r="I10" s="32">
        <v>1</v>
      </c>
      <c r="J10" s="32">
        <v>12</v>
      </c>
      <c r="K10" s="33">
        <v>437088</v>
      </c>
      <c r="L10" s="34">
        <v>15445</v>
      </c>
      <c r="M10" s="35" t="e">
        <f aca="true" t="shared" si="0" ref="M10:M30">O10/N10-100%</f>
        <v>#DIV/0!</v>
      </c>
      <c r="N10" s="36"/>
      <c r="O10" s="36">
        <v>599265.86</v>
      </c>
      <c r="P10" s="36">
        <v>23360</v>
      </c>
      <c r="Q10" s="37"/>
      <c r="R10" s="36">
        <f aca="true" t="shared" si="1" ref="R10:R29">O10+Q10</f>
        <v>599265.86</v>
      </c>
      <c r="S10" s="37"/>
      <c r="T10" s="38">
        <f aca="true" t="shared" si="2" ref="T10:T29">S10+P10</f>
        <v>23360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>
        <v>1</v>
      </c>
      <c r="F11" s="29" t="s">
        <v>36</v>
      </c>
      <c r="G11" s="29" t="s">
        <v>37</v>
      </c>
      <c r="H11" s="29" t="s">
        <v>35</v>
      </c>
      <c r="I11" s="32">
        <v>3</v>
      </c>
      <c r="J11" s="32">
        <v>11</v>
      </c>
      <c r="K11" s="33">
        <v>157659</v>
      </c>
      <c r="L11" s="34">
        <v>5702</v>
      </c>
      <c r="M11" s="35">
        <f t="shared" si="0"/>
        <v>-0.3847607125176663</v>
      </c>
      <c r="N11" s="36">
        <v>320611.84</v>
      </c>
      <c r="O11" s="36">
        <v>197253</v>
      </c>
      <c r="P11" s="36">
        <v>7720</v>
      </c>
      <c r="Q11" s="37">
        <v>779000.04</v>
      </c>
      <c r="R11" s="36">
        <f t="shared" si="1"/>
        <v>976253.04</v>
      </c>
      <c r="S11" s="37">
        <v>31295</v>
      </c>
      <c r="T11" s="38">
        <f t="shared" si="2"/>
        <v>39015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2</v>
      </c>
      <c r="F12" s="29" t="s">
        <v>38</v>
      </c>
      <c r="G12" s="29" t="s">
        <v>39</v>
      </c>
      <c r="H12" s="29" t="s">
        <v>35</v>
      </c>
      <c r="I12" s="32">
        <v>4</v>
      </c>
      <c r="J12" s="32">
        <v>12</v>
      </c>
      <c r="K12" s="33">
        <v>140019</v>
      </c>
      <c r="L12" s="34">
        <v>3718</v>
      </c>
      <c r="M12" s="35">
        <f t="shared" si="0"/>
        <v>-0.2413558284490228</v>
      </c>
      <c r="N12" s="36">
        <v>233929.3</v>
      </c>
      <c r="O12" s="36">
        <v>177469.1</v>
      </c>
      <c r="P12" s="36">
        <v>5147</v>
      </c>
      <c r="Q12" s="37">
        <v>1133209</v>
      </c>
      <c r="R12" s="36">
        <f t="shared" si="1"/>
        <v>1310678.1</v>
      </c>
      <c r="S12" s="37">
        <v>34105</v>
      </c>
      <c r="T12" s="38">
        <f t="shared" si="2"/>
        <v>39252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>
        <v>3</v>
      </c>
      <c r="F13" s="29" t="s">
        <v>40</v>
      </c>
      <c r="G13" s="29" t="s">
        <v>41</v>
      </c>
      <c r="H13" s="29" t="s">
        <v>42</v>
      </c>
      <c r="I13" s="32">
        <v>2</v>
      </c>
      <c r="J13" s="32">
        <v>5</v>
      </c>
      <c r="K13" s="33">
        <v>116878</v>
      </c>
      <c r="L13" s="34">
        <v>3935</v>
      </c>
      <c r="M13" s="35">
        <f t="shared" si="0"/>
        <v>-0.13616261566646048</v>
      </c>
      <c r="N13" s="36">
        <v>171398</v>
      </c>
      <c r="O13" s="36">
        <v>148060</v>
      </c>
      <c r="P13" s="36">
        <v>5606</v>
      </c>
      <c r="Q13" s="37">
        <v>171398</v>
      </c>
      <c r="R13" s="36">
        <f t="shared" si="1"/>
        <v>319458</v>
      </c>
      <c r="S13" s="37">
        <v>6639</v>
      </c>
      <c r="T13" s="38">
        <f t="shared" si="2"/>
        <v>12245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4</v>
      </c>
      <c r="F14" s="29" t="s">
        <v>43</v>
      </c>
      <c r="G14" s="29" t="s">
        <v>37</v>
      </c>
      <c r="H14" s="29" t="s">
        <v>35</v>
      </c>
      <c r="I14" s="32">
        <v>7</v>
      </c>
      <c r="J14" s="32">
        <v>13</v>
      </c>
      <c r="K14" s="33">
        <v>108190</v>
      </c>
      <c r="L14" s="34">
        <v>3500</v>
      </c>
      <c r="M14" s="35">
        <f t="shared" si="0"/>
        <v>0.35265839478629757</v>
      </c>
      <c r="N14" s="36">
        <v>90991</v>
      </c>
      <c r="O14" s="36">
        <v>123079.74</v>
      </c>
      <c r="P14" s="36">
        <v>4078</v>
      </c>
      <c r="Q14" s="37">
        <v>1453414.9399999997</v>
      </c>
      <c r="R14" s="36">
        <f t="shared" si="1"/>
        <v>1576494.6799999997</v>
      </c>
      <c r="S14" s="37">
        <v>48507</v>
      </c>
      <c r="T14" s="38">
        <f t="shared" si="2"/>
        <v>52585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9</v>
      </c>
      <c r="F15" s="29" t="s">
        <v>44</v>
      </c>
      <c r="G15" s="29" t="s">
        <v>45</v>
      </c>
      <c r="H15" s="29" t="s">
        <v>46</v>
      </c>
      <c r="I15" s="32">
        <v>2</v>
      </c>
      <c r="J15" s="32">
        <v>6</v>
      </c>
      <c r="K15" s="33">
        <v>77114</v>
      </c>
      <c r="L15" s="34">
        <v>3061</v>
      </c>
      <c r="M15" s="35">
        <f t="shared" si="0"/>
        <v>0.5290754685563099</v>
      </c>
      <c r="N15" s="36">
        <v>54049</v>
      </c>
      <c r="O15" s="36">
        <v>82645</v>
      </c>
      <c r="P15" s="36">
        <v>3336</v>
      </c>
      <c r="Q15" s="37">
        <v>54049</v>
      </c>
      <c r="R15" s="36">
        <f t="shared" si="1"/>
        <v>136694</v>
      </c>
      <c r="S15" s="37">
        <v>2249</v>
      </c>
      <c r="T15" s="38">
        <f t="shared" si="2"/>
        <v>5585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>
        <v>5</v>
      </c>
      <c r="F16" s="29" t="s">
        <v>47</v>
      </c>
      <c r="G16" s="29" t="s">
        <v>45</v>
      </c>
      <c r="H16" s="29" t="s">
        <v>35</v>
      </c>
      <c r="I16" s="32">
        <v>2</v>
      </c>
      <c r="J16" s="32">
        <v>4</v>
      </c>
      <c r="K16" s="33">
        <v>44074</v>
      </c>
      <c r="L16" s="34">
        <v>1425</v>
      </c>
      <c r="M16" s="35">
        <f t="shared" si="0"/>
        <v>-0.25607885249674</v>
      </c>
      <c r="N16" s="36">
        <v>78222</v>
      </c>
      <c r="O16" s="36">
        <v>58191</v>
      </c>
      <c r="P16" s="36">
        <v>2134</v>
      </c>
      <c r="Q16" s="37">
        <v>78222</v>
      </c>
      <c r="R16" s="36">
        <f t="shared" si="1"/>
        <v>136413</v>
      </c>
      <c r="S16" s="37">
        <v>3058</v>
      </c>
      <c r="T16" s="38">
        <f t="shared" si="2"/>
        <v>5192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 t="s">
        <v>32</v>
      </c>
      <c r="F17" s="29" t="s">
        <v>48</v>
      </c>
      <c r="G17" s="29" t="s">
        <v>45</v>
      </c>
      <c r="H17" s="29" t="s">
        <v>35</v>
      </c>
      <c r="I17" s="32">
        <v>1</v>
      </c>
      <c r="J17" s="32">
        <v>3</v>
      </c>
      <c r="K17" s="33">
        <v>42155</v>
      </c>
      <c r="L17" s="34">
        <v>1421</v>
      </c>
      <c r="M17" s="35" t="e">
        <f t="shared" si="0"/>
        <v>#DIV/0!</v>
      </c>
      <c r="N17" s="36"/>
      <c r="O17" s="36">
        <v>56569.5</v>
      </c>
      <c r="P17" s="36">
        <v>2156</v>
      </c>
      <c r="Q17" s="37"/>
      <c r="R17" s="36">
        <f t="shared" si="1"/>
        <v>56569.5</v>
      </c>
      <c r="S17" s="37"/>
      <c r="T17" s="38">
        <f t="shared" si="2"/>
        <v>2156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7</v>
      </c>
      <c r="F18" s="29" t="s">
        <v>49</v>
      </c>
      <c r="G18" s="29" t="s">
        <v>41</v>
      </c>
      <c r="H18" s="29" t="s">
        <v>42</v>
      </c>
      <c r="I18" s="32">
        <v>6</v>
      </c>
      <c r="J18" s="32">
        <v>8</v>
      </c>
      <c r="K18" s="33">
        <v>33095</v>
      </c>
      <c r="L18" s="34">
        <v>1161</v>
      </c>
      <c r="M18" s="35">
        <f t="shared" si="0"/>
        <v>-0.3453099760048931</v>
      </c>
      <c r="N18" s="36">
        <v>63763</v>
      </c>
      <c r="O18" s="36">
        <v>41745</v>
      </c>
      <c r="P18" s="36">
        <v>1607</v>
      </c>
      <c r="Q18" s="37">
        <v>689729</v>
      </c>
      <c r="R18" s="36">
        <f t="shared" si="1"/>
        <v>731474</v>
      </c>
      <c r="S18" s="37">
        <v>27036</v>
      </c>
      <c r="T18" s="38">
        <f t="shared" si="2"/>
        <v>28643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6</v>
      </c>
      <c r="F19" s="29" t="s">
        <v>50</v>
      </c>
      <c r="G19" s="29" t="s">
        <v>45</v>
      </c>
      <c r="H19" s="29" t="s">
        <v>35</v>
      </c>
      <c r="I19" s="32">
        <v>5</v>
      </c>
      <c r="J19" s="32">
        <v>6</v>
      </c>
      <c r="K19" s="33">
        <v>29069</v>
      </c>
      <c r="L19" s="34">
        <v>1033</v>
      </c>
      <c r="M19" s="35">
        <f t="shared" si="0"/>
        <v>-0.4578873794759669</v>
      </c>
      <c r="N19" s="36">
        <v>69747.5</v>
      </c>
      <c r="O19" s="36">
        <v>37811</v>
      </c>
      <c r="P19" s="36">
        <v>1509</v>
      </c>
      <c r="Q19" s="37">
        <v>541004.06</v>
      </c>
      <c r="R19" s="36">
        <f t="shared" si="1"/>
        <v>578815.06</v>
      </c>
      <c r="S19" s="37">
        <v>21738</v>
      </c>
      <c r="T19" s="38">
        <f t="shared" si="2"/>
        <v>23247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8</v>
      </c>
      <c r="F20" s="29" t="s">
        <v>51</v>
      </c>
      <c r="G20" s="29" t="s">
        <v>34</v>
      </c>
      <c r="H20" s="29" t="s">
        <v>35</v>
      </c>
      <c r="I20" s="32">
        <v>3</v>
      </c>
      <c r="J20" s="32">
        <v>6</v>
      </c>
      <c r="K20" s="33">
        <v>26600</v>
      </c>
      <c r="L20" s="34">
        <v>908</v>
      </c>
      <c r="M20" s="35">
        <f t="shared" si="0"/>
        <v>-0.3669971988347097</v>
      </c>
      <c r="N20" s="36">
        <v>57468.94</v>
      </c>
      <c r="O20" s="36">
        <v>36378</v>
      </c>
      <c r="P20" s="36">
        <v>1402</v>
      </c>
      <c r="Q20" s="37">
        <v>123551.94</v>
      </c>
      <c r="R20" s="36">
        <f t="shared" si="1"/>
        <v>159929.94</v>
      </c>
      <c r="S20" s="37">
        <v>4862</v>
      </c>
      <c r="T20" s="38">
        <f t="shared" si="2"/>
        <v>6264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11</v>
      </c>
      <c r="F21" s="29" t="s">
        <v>52</v>
      </c>
      <c r="G21" s="29" t="s">
        <v>53</v>
      </c>
      <c r="H21" s="29" t="s">
        <v>42</v>
      </c>
      <c r="I21" s="32">
        <v>11</v>
      </c>
      <c r="J21" s="32">
        <v>7</v>
      </c>
      <c r="K21" s="33">
        <v>24902</v>
      </c>
      <c r="L21" s="34">
        <v>1200</v>
      </c>
      <c r="M21" s="35">
        <f t="shared" si="0"/>
        <v>0.26659416631063815</v>
      </c>
      <c r="N21" s="36">
        <v>25747</v>
      </c>
      <c r="O21" s="36">
        <v>32611</v>
      </c>
      <c r="P21" s="36">
        <v>1548</v>
      </c>
      <c r="Q21" s="37">
        <v>1790262</v>
      </c>
      <c r="R21" s="36">
        <f t="shared" si="1"/>
        <v>1822873</v>
      </c>
      <c r="S21" s="37">
        <v>62174</v>
      </c>
      <c r="T21" s="38">
        <f t="shared" si="2"/>
        <v>63722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10</v>
      </c>
      <c r="F22" s="29" t="s">
        <v>54</v>
      </c>
      <c r="G22" s="29" t="s">
        <v>37</v>
      </c>
      <c r="H22" s="29" t="s">
        <v>35</v>
      </c>
      <c r="I22" s="32">
        <v>5</v>
      </c>
      <c r="J22" s="32">
        <v>5</v>
      </c>
      <c r="K22" s="33">
        <v>14969</v>
      </c>
      <c r="L22" s="34">
        <v>582</v>
      </c>
      <c r="M22" s="35">
        <f t="shared" si="0"/>
        <v>-0.4717299904562924</v>
      </c>
      <c r="N22" s="36">
        <v>38769</v>
      </c>
      <c r="O22" s="36">
        <v>20480.5</v>
      </c>
      <c r="P22" s="36">
        <v>884</v>
      </c>
      <c r="Q22" s="37">
        <v>266152</v>
      </c>
      <c r="R22" s="36">
        <f t="shared" si="1"/>
        <v>286632.5</v>
      </c>
      <c r="S22" s="37">
        <v>10819</v>
      </c>
      <c r="T22" s="38">
        <f t="shared" si="2"/>
        <v>11703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14</v>
      </c>
      <c r="F23" s="29" t="s">
        <v>55</v>
      </c>
      <c r="G23" s="29" t="s">
        <v>45</v>
      </c>
      <c r="H23" s="29" t="s">
        <v>35</v>
      </c>
      <c r="I23" s="32">
        <v>6</v>
      </c>
      <c r="J23" s="32">
        <v>4</v>
      </c>
      <c r="K23" s="33">
        <v>12554</v>
      </c>
      <c r="L23" s="34">
        <v>425</v>
      </c>
      <c r="M23" s="35">
        <f t="shared" si="0"/>
        <v>0.3498082491977772</v>
      </c>
      <c r="N23" s="36">
        <v>12777</v>
      </c>
      <c r="O23" s="36">
        <v>17246.5</v>
      </c>
      <c r="P23" s="36">
        <v>652</v>
      </c>
      <c r="Q23" s="37">
        <v>162169.5</v>
      </c>
      <c r="R23" s="36">
        <f t="shared" si="1"/>
        <v>179416</v>
      </c>
      <c r="S23" s="37">
        <v>6336</v>
      </c>
      <c r="T23" s="38">
        <f t="shared" si="2"/>
        <v>6988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19</v>
      </c>
      <c r="F24" s="29" t="s">
        <v>56</v>
      </c>
      <c r="G24" s="29" t="s">
        <v>53</v>
      </c>
      <c r="H24" s="29" t="s">
        <v>42</v>
      </c>
      <c r="I24" s="32">
        <v>3</v>
      </c>
      <c r="J24" s="32">
        <v>2</v>
      </c>
      <c r="K24" s="33">
        <v>10269</v>
      </c>
      <c r="L24" s="34">
        <v>312</v>
      </c>
      <c r="M24" s="35">
        <f t="shared" si="0"/>
        <v>0.47029965526385564</v>
      </c>
      <c r="N24" s="36">
        <v>7542</v>
      </c>
      <c r="O24" s="36">
        <v>11089</v>
      </c>
      <c r="P24" s="36">
        <v>341</v>
      </c>
      <c r="Q24" s="37">
        <v>26329</v>
      </c>
      <c r="R24" s="36">
        <f t="shared" si="1"/>
        <v>37418</v>
      </c>
      <c r="S24" s="37">
        <v>798</v>
      </c>
      <c r="T24" s="38">
        <f t="shared" si="2"/>
        <v>1139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16</v>
      </c>
      <c r="F25" s="29" t="s">
        <v>57</v>
      </c>
      <c r="G25" s="29" t="s">
        <v>45</v>
      </c>
      <c r="H25" s="29" t="s">
        <v>58</v>
      </c>
      <c r="I25" s="32">
        <v>2</v>
      </c>
      <c r="J25" s="32">
        <v>1</v>
      </c>
      <c r="K25" s="33">
        <v>8323</v>
      </c>
      <c r="L25" s="34">
        <v>350</v>
      </c>
      <c r="M25" s="35">
        <f t="shared" si="0"/>
        <v>0.15996484289167223</v>
      </c>
      <c r="N25" s="36">
        <v>9102</v>
      </c>
      <c r="O25" s="36">
        <v>10558</v>
      </c>
      <c r="P25" s="36">
        <v>466</v>
      </c>
      <c r="Q25" s="37">
        <v>9102</v>
      </c>
      <c r="R25" s="36">
        <f t="shared" si="1"/>
        <v>19660</v>
      </c>
      <c r="S25" s="37">
        <v>434</v>
      </c>
      <c r="T25" s="38">
        <f t="shared" si="2"/>
        <v>900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13</v>
      </c>
      <c r="F26" s="29" t="s">
        <v>59</v>
      </c>
      <c r="G26" s="29" t="s">
        <v>45</v>
      </c>
      <c r="H26" s="29" t="s">
        <v>35</v>
      </c>
      <c r="I26" s="32">
        <v>8</v>
      </c>
      <c r="J26" s="32">
        <v>4</v>
      </c>
      <c r="K26" s="33">
        <v>5758</v>
      </c>
      <c r="L26" s="34">
        <v>258</v>
      </c>
      <c r="M26" s="35">
        <f t="shared" si="0"/>
        <v>-0.5095757750957577</v>
      </c>
      <c r="N26" s="36">
        <v>13837</v>
      </c>
      <c r="O26" s="36">
        <v>6786</v>
      </c>
      <c r="P26" s="36">
        <v>311</v>
      </c>
      <c r="Q26" s="37">
        <v>596487.8</v>
      </c>
      <c r="R26" s="36">
        <f t="shared" si="1"/>
        <v>603273.8</v>
      </c>
      <c r="S26" s="37">
        <v>25010</v>
      </c>
      <c r="T26" s="38">
        <f t="shared" si="2"/>
        <v>25321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0" customFormat="1" ht="12.75">
      <c r="D27" s="31">
        <v>18</v>
      </c>
      <c r="E27" s="31">
        <v>23</v>
      </c>
      <c r="F27" s="29" t="s">
        <v>60</v>
      </c>
      <c r="G27" s="29" t="s">
        <v>34</v>
      </c>
      <c r="H27" s="29" t="s">
        <v>35</v>
      </c>
      <c r="I27" s="32">
        <v>9</v>
      </c>
      <c r="J27" s="32">
        <v>2</v>
      </c>
      <c r="K27" s="33">
        <v>4116</v>
      </c>
      <c r="L27" s="34">
        <v>206</v>
      </c>
      <c r="M27" s="35">
        <f t="shared" si="0"/>
        <v>0.7816011235955056</v>
      </c>
      <c r="N27" s="36">
        <v>2848</v>
      </c>
      <c r="O27" s="36">
        <v>5074</v>
      </c>
      <c r="P27" s="36">
        <v>253</v>
      </c>
      <c r="Q27" s="37">
        <v>347073.74</v>
      </c>
      <c r="R27" s="36">
        <f t="shared" si="1"/>
        <v>352147.74</v>
      </c>
      <c r="S27" s="37">
        <v>14233</v>
      </c>
      <c r="T27" s="38">
        <f t="shared" si="2"/>
        <v>14486</v>
      </c>
      <c r="U27" s="20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0" customFormat="1" ht="12.75">
      <c r="D28" s="31">
        <v>19</v>
      </c>
      <c r="E28" s="31">
        <v>18</v>
      </c>
      <c r="F28" s="29" t="s">
        <v>61</v>
      </c>
      <c r="G28" s="29" t="s">
        <v>41</v>
      </c>
      <c r="H28" s="29" t="s">
        <v>42</v>
      </c>
      <c r="I28" s="32">
        <v>7</v>
      </c>
      <c r="J28" s="32">
        <v>5</v>
      </c>
      <c r="K28" s="33">
        <v>4055</v>
      </c>
      <c r="L28" s="34">
        <v>230</v>
      </c>
      <c r="M28" s="35">
        <f t="shared" si="0"/>
        <v>-0.4248333744754381</v>
      </c>
      <c r="N28" s="36">
        <v>8102</v>
      </c>
      <c r="O28" s="36">
        <v>4660</v>
      </c>
      <c r="P28" s="36">
        <v>266</v>
      </c>
      <c r="Q28" s="37">
        <v>173035</v>
      </c>
      <c r="R28" s="36">
        <f t="shared" si="1"/>
        <v>177695</v>
      </c>
      <c r="S28" s="37">
        <v>6767</v>
      </c>
      <c r="T28" s="38">
        <f t="shared" si="2"/>
        <v>7033</v>
      </c>
      <c r="U28" s="20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0" customFormat="1" ht="12.75">
      <c r="D29" s="31">
        <v>20</v>
      </c>
      <c r="E29" s="31">
        <v>15</v>
      </c>
      <c r="F29" s="29" t="s">
        <v>62</v>
      </c>
      <c r="G29" s="29" t="s">
        <v>45</v>
      </c>
      <c r="H29" s="29" t="s">
        <v>35</v>
      </c>
      <c r="I29" s="32">
        <v>9</v>
      </c>
      <c r="J29" s="32">
        <v>5</v>
      </c>
      <c r="K29" s="33">
        <v>3743</v>
      </c>
      <c r="L29" s="34">
        <v>216</v>
      </c>
      <c r="M29" s="35">
        <f t="shared" si="0"/>
        <v>-0.5945843487679394</v>
      </c>
      <c r="N29" s="36">
        <v>9232.5</v>
      </c>
      <c r="O29" s="36">
        <v>3743</v>
      </c>
      <c r="P29" s="36">
        <v>216</v>
      </c>
      <c r="Q29" s="37">
        <v>475815.94</v>
      </c>
      <c r="R29" s="36">
        <f t="shared" si="1"/>
        <v>479558.94</v>
      </c>
      <c r="S29" s="37">
        <v>18110</v>
      </c>
      <c r="T29" s="38">
        <f t="shared" si="2"/>
        <v>18326</v>
      </c>
      <c r="U29" s="20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1"/>
      <c r="E30" s="42"/>
      <c r="F30" s="42"/>
      <c r="G30" s="42"/>
      <c r="H30" s="42"/>
      <c r="I30" s="42"/>
      <c r="J30" s="42"/>
      <c r="K30" s="43">
        <f>SUM(K10:K29)</f>
        <v>1300630</v>
      </c>
      <c r="L30" s="43">
        <f>SUM(L10:L29)</f>
        <v>45088</v>
      </c>
      <c r="M30" s="44">
        <f t="shared" si="0"/>
        <v>0.31745631158423326</v>
      </c>
      <c r="N30" s="43">
        <f>SUM(N10:N29)</f>
        <v>1268137.08</v>
      </c>
      <c r="O30" s="43">
        <f aca="true" t="shared" si="3" ref="O30:T30">SUM(O10:O29)</f>
        <v>1670715.2</v>
      </c>
      <c r="P30" s="43">
        <f t="shared" si="3"/>
        <v>62992</v>
      </c>
      <c r="Q30" s="43">
        <f t="shared" si="3"/>
        <v>8870004.959999999</v>
      </c>
      <c r="R30" s="43">
        <f t="shared" si="3"/>
        <v>10540720.16</v>
      </c>
      <c r="S30" s="43">
        <f t="shared" si="3"/>
        <v>324170</v>
      </c>
      <c r="T30" s="43">
        <f t="shared" si="3"/>
        <v>387162</v>
      </c>
      <c r="U30" s="45"/>
      <c r="V30" s="46">
        <f>SUM(V10:V29)</f>
        <v>0</v>
      </c>
    </row>
    <row r="36" spans="16:256" s="1" customFormat="1" ht="12.75">
      <c r="P36" s="46"/>
      <c r="Q36" s="46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2010-06-18T11:10:13Z</dcterms:modified>
  <cp:category/>
  <cp:version/>
  <cp:contentType/>
  <cp:contentStatus/>
</cp:coreProperties>
</file>