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<sst xmlns="http://schemas.openxmlformats.org/spreadsheetml/2006/main" count="106" uniqueCount="62">
  <si>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</si>
  <si>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</si>
  <si>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</si>
  <si>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Jun,10-Jun,16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</si>
  <si>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</si>
  <si>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</si>
  <si>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</si>
  <si>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</si>
  <si>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</si>
  <si>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</si>
  <si>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</si>
  <si>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</si>
  <si>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</si>
  <si>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</si>
  <si>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</si>
  <si>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</si>
  <si>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</si>
  <si>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</si>
  <si>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</si>
  <si>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</si>
  <si>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</si>
  <si>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</si>
  <si>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</si>
  <si>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</si>
  <si>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</si>
  <si>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</si>
  <si>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</si>
  <si>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</si>
  <si>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</si>
  <si>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</si>
  <si>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</si>
  <si>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</si>
  <si>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SEX AND THE CITY 2</t>
  </si>
  <si>
    <t>WB</t>
  </si>
  <si>
    <t>Blitz</t>
  </si>
  <si>
    <t>SHREK FOREVER AFTER</t>
  </si>
  <si>
    <t>PAR</t>
  </si>
  <si>
    <t>new</t>
  </si>
  <si>
    <t>PRINCE OF PERSIA:SANDS OF TIME</t>
  </si>
  <si>
    <t>WDI</t>
  </si>
  <si>
    <t>CF</t>
  </si>
  <si>
    <t>ROBIN HOOD</t>
  </si>
  <si>
    <t>UNI</t>
  </si>
  <si>
    <t>HOT TUB TIME MACHINE</t>
  </si>
  <si>
    <t>IND</t>
  </si>
  <si>
    <t>Duplicato</t>
  </si>
  <si>
    <t>REPO MEN</t>
  </si>
  <si>
    <t>BROOKLYN'S FINEST</t>
  </si>
  <si>
    <t>NIGHTMARE ON ELM STREET</t>
  </si>
  <si>
    <t>IRON MAN 2</t>
  </si>
  <si>
    <t>EVERY JACK HAS A JILL</t>
  </si>
  <si>
    <t>ROAD, THE</t>
  </si>
  <si>
    <t>Discovery</t>
  </si>
  <si>
    <t>CLASH OF THE TITANS</t>
  </si>
  <si>
    <t>BACK UP PLAN</t>
  </si>
  <si>
    <t>SONY</t>
  </si>
  <si>
    <t>GENOVA</t>
  </si>
  <si>
    <t>KICK ASS</t>
  </si>
  <si>
    <t>HOW TO TRAIN YOUR DRAGON</t>
  </si>
  <si>
    <t>PLANET 51</t>
  </si>
  <si>
    <t>VTI</t>
  </si>
  <si>
    <t>SHE'S OUT OF MY LEAGUE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</si>
</sst>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8" fillId="0" borderId="0" xfId="17" applyFont="1" applyFill="1" applyBorder="1">
      <alignment/>
      <protection/>
    </xf>
    <xf numFmtId="0" fontId="8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9" fillId="0" borderId="11" xfId="17" applyFont="1" applyBorder="1" applyAlignment="1">
      <alignment horizontal="center"/>
      <protection/>
    </xf>
    <xf numFmtId="3" fontId="10" fillId="0" borderId="11" xfId="17" applyNumberFormat="1" applyFont="1" applyBorder="1" applyAlignment="1">
      <alignment horizontal="right"/>
      <protection/>
    </xf>
    <xf numFmtId="3" fontId="11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1" fillId="0" borderId="11" xfId="17" applyNumberFormat="1" applyFont="1" applyFill="1" applyBorder="1" applyAlignment="1">
      <alignment horizontal="right"/>
      <protection/>
    </xf>
    <xf numFmtId="3" fontId="12" fillId="0" borderId="0" xfId="17" applyNumberFormat="1" applyFont="1" applyBorder="1" applyAlignment="1" applyProtection="1">
      <alignment horizontal="right"/>
      <protection locked="0"/>
    </xf>
    <xf numFmtId="3" fontId="12" fillId="0" borderId="11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1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1" fillId="3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4"/>
  <sheetViews>
    <sheetView tabSelected="1" workbookViewId="0" topLeftCell="A1">
      <selection activeCell="M6" sqref="M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2.25390625" style="1" customWidth="1"/>
    <col min="7" max="7" width="5.75390625" style="1" customWidth="1"/>
    <col min="8" max="8" width="12.00390625" style="1" customWidth="1"/>
    <col min="9" max="9" width="8.75390625" style="1" customWidth="1"/>
    <col min="10" max="10" width="5.375" style="1" customWidth="1"/>
    <col min="11" max="11" width="8.875" style="1" customWidth="1"/>
    <col min="12" max="12" width="9.25390625" style="1" customWidth="1"/>
    <col min="13" max="13" width="15.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4.2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4.2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4.2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24" t="s">
        <v>13</v>
      </c>
      <c r="J6" s="25">
        <v>24</v>
      </c>
      <c r="K6" s="14"/>
      <c r="N6" s="20" t="s">
        <v>14</v>
      </c>
      <c r="P6" s="26"/>
      <c r="Q6" s="20" t="s">
        <v>14</v>
      </c>
      <c r="S6" s="20" t="s">
        <v>14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15</v>
      </c>
      <c r="E8" s="30" t="s">
        <v>16</v>
      </c>
      <c r="F8" s="30"/>
      <c r="G8" s="30"/>
      <c r="H8" s="30" t="s">
        <v>17</v>
      </c>
      <c r="I8" s="30" t="s">
        <v>18</v>
      </c>
      <c r="J8" s="30" t="s">
        <v>19</v>
      </c>
      <c r="K8" s="30" t="s">
        <v>20</v>
      </c>
      <c r="L8" s="30" t="s">
        <v>20</v>
      </c>
      <c r="M8" s="30" t="s">
        <v>21</v>
      </c>
      <c r="N8" s="30" t="s">
        <v>22</v>
      </c>
      <c r="O8" s="30" t="s">
        <v>18</v>
      </c>
      <c r="P8" s="30" t="s">
        <v>18</v>
      </c>
      <c r="Q8" s="30" t="s">
        <v>23</v>
      </c>
      <c r="R8" s="30" t="s">
        <v>24</v>
      </c>
      <c r="S8" s="31" t="s">
        <v>25</v>
      </c>
      <c r="T8" s="30" t="s">
        <v>24</v>
      </c>
    </row>
    <row r="9" spans="4:20" ht="12.75">
      <c r="D9" s="30" t="s">
        <v>18</v>
      </c>
      <c r="E9" s="30" t="s">
        <v>18</v>
      </c>
      <c r="F9" s="30" t="s">
        <v>26</v>
      </c>
      <c r="G9" s="30" t="s">
        <v>27</v>
      </c>
      <c r="H9" s="30" t="s">
        <v>27</v>
      </c>
      <c r="I9" s="30" t="s">
        <v>19</v>
      </c>
      <c r="J9" s="30"/>
      <c r="K9" s="30" t="s">
        <v>28</v>
      </c>
      <c r="L9" s="30" t="s">
        <v>29</v>
      </c>
      <c r="M9" s="30" t="s">
        <v>30</v>
      </c>
      <c r="N9" s="30" t="s">
        <v>28</v>
      </c>
      <c r="O9" s="30" t="s">
        <v>28</v>
      </c>
      <c r="P9" s="30" t="s">
        <v>29</v>
      </c>
      <c r="Q9" s="30" t="s">
        <v>31</v>
      </c>
      <c r="R9" s="30" t="s">
        <v>28</v>
      </c>
      <c r="S9" s="31" t="s">
        <v>29</v>
      </c>
      <c r="T9" s="30" t="s">
        <v>29</v>
      </c>
    </row>
    <row r="10" spans="4:256" s="32" customFormat="1" ht="12.75">
      <c r="D10" s="33">
        <v>1</v>
      </c>
      <c r="E10" s="33">
        <v>1</v>
      </c>
      <c r="F10" s="31" t="s">
        <v>32</v>
      </c>
      <c r="G10" s="31" t="s">
        <v>33</v>
      </c>
      <c r="H10" s="31" t="s">
        <v>34</v>
      </c>
      <c r="I10" s="34">
        <v>2</v>
      </c>
      <c r="J10" s="34">
        <v>17</v>
      </c>
      <c r="K10" s="35">
        <v>446014</v>
      </c>
      <c r="L10" s="36">
        <v>15038</v>
      </c>
      <c r="M10" s="37">
        <f aca="true" t="shared" si="0" ref="M10:M28">O10/N10-100%</f>
        <v>-0.4343156300550083</v>
      </c>
      <c r="N10" s="38">
        <v>1148118.8</v>
      </c>
      <c r="O10" s="38">
        <v>649472.86</v>
      </c>
      <c r="P10" s="38">
        <v>24842</v>
      </c>
      <c r="Q10" s="39">
        <v>1148118.8</v>
      </c>
      <c r="R10" s="38">
        <f aca="true" t="shared" si="1" ref="R10:R27">O10+Q10</f>
        <v>1797591.6600000001</v>
      </c>
      <c r="S10" s="39">
        <v>42938</v>
      </c>
      <c r="T10" s="40">
        <f aca="true" t="shared" si="2" ref="T10:T27">S10+P10</f>
        <v>67780</v>
      </c>
      <c r="U10" s="20"/>
      <c r="V10" s="39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35</v>
      </c>
      <c r="G11" s="31" t="s">
        <v>36</v>
      </c>
      <c r="H11" s="31" t="s">
        <v>34</v>
      </c>
      <c r="I11" s="34">
        <v>3</v>
      </c>
      <c r="J11" s="34">
        <v>19</v>
      </c>
      <c r="K11" s="35">
        <v>232036</v>
      </c>
      <c r="L11" s="36">
        <v>7453</v>
      </c>
      <c r="M11" s="37">
        <f t="shared" si="0"/>
        <v>-0.540773939558814</v>
      </c>
      <c r="N11" s="38">
        <v>764217.3</v>
      </c>
      <c r="O11" s="38">
        <v>350948.5</v>
      </c>
      <c r="P11" s="38">
        <v>12212</v>
      </c>
      <c r="Q11" s="39">
        <v>1742517.82</v>
      </c>
      <c r="R11" s="38">
        <f t="shared" si="1"/>
        <v>2093466.32</v>
      </c>
      <c r="S11" s="39">
        <v>58236</v>
      </c>
      <c r="T11" s="40">
        <f t="shared" si="2"/>
        <v>70448</v>
      </c>
      <c r="U11" s="20"/>
      <c r="V11" s="39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37</v>
      </c>
      <c r="F12" s="31" t="s">
        <v>38</v>
      </c>
      <c r="G12" s="31" t="s">
        <v>39</v>
      </c>
      <c r="H12" s="31" t="s">
        <v>40</v>
      </c>
      <c r="I12" s="34">
        <v>1</v>
      </c>
      <c r="J12" s="34">
        <v>10</v>
      </c>
      <c r="K12" s="35">
        <v>242695</v>
      </c>
      <c r="L12" s="36">
        <v>8551</v>
      </c>
      <c r="M12" s="37" t="e">
        <f t="shared" si="0"/>
        <v>#DIV/0!</v>
      </c>
      <c r="N12" s="38"/>
      <c r="O12" s="38">
        <v>325567</v>
      </c>
      <c r="P12" s="38">
        <v>12738</v>
      </c>
      <c r="Q12" s="39"/>
      <c r="R12" s="38">
        <f t="shared" si="1"/>
        <v>325567</v>
      </c>
      <c r="S12" s="39"/>
      <c r="T12" s="40">
        <f t="shared" si="2"/>
        <v>12738</v>
      </c>
      <c r="U12" s="20"/>
      <c r="V12" s="39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41</v>
      </c>
      <c r="G13" s="31" t="s">
        <v>42</v>
      </c>
      <c r="H13" s="31" t="s">
        <v>34</v>
      </c>
      <c r="I13" s="34">
        <v>5</v>
      </c>
      <c r="J13" s="34">
        <v>12</v>
      </c>
      <c r="K13" s="35">
        <v>33036</v>
      </c>
      <c r="L13" s="36">
        <v>1210</v>
      </c>
      <c r="M13" s="37">
        <f t="shared" si="0"/>
        <v>-0.6835796073622894</v>
      </c>
      <c r="N13" s="38">
        <v>141449.48</v>
      </c>
      <c r="O13" s="38">
        <v>44757.5</v>
      </c>
      <c r="P13" s="38">
        <v>1789</v>
      </c>
      <c r="Q13" s="39">
        <v>1257030.7999999998</v>
      </c>
      <c r="R13" s="38">
        <f t="shared" si="1"/>
        <v>1301788.2999999998</v>
      </c>
      <c r="S13" s="39">
        <v>48905</v>
      </c>
      <c r="T13" s="40">
        <f t="shared" si="2"/>
        <v>50694</v>
      </c>
      <c r="U13" s="20"/>
      <c r="V13" s="39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6</v>
      </c>
      <c r="F14" s="31" t="s">
        <v>43</v>
      </c>
      <c r="G14" s="31" t="s">
        <v>44</v>
      </c>
      <c r="H14" s="31" t="s">
        <v>45</v>
      </c>
      <c r="I14" s="34">
        <v>3</v>
      </c>
      <c r="J14" s="34">
        <v>3</v>
      </c>
      <c r="K14" s="35">
        <v>23781</v>
      </c>
      <c r="L14" s="36">
        <v>783</v>
      </c>
      <c r="M14" s="37">
        <f t="shared" si="0"/>
        <v>-0.44014726423196915</v>
      </c>
      <c r="N14" s="38">
        <v>63059.44</v>
      </c>
      <c r="O14" s="38">
        <v>35304</v>
      </c>
      <c r="P14" s="38">
        <v>1381</v>
      </c>
      <c r="Q14" s="39">
        <v>159387.94</v>
      </c>
      <c r="R14" s="38">
        <f t="shared" si="1"/>
        <v>194691.94</v>
      </c>
      <c r="S14" s="39">
        <v>6172</v>
      </c>
      <c r="T14" s="40">
        <f t="shared" si="2"/>
        <v>7553</v>
      </c>
      <c r="U14" s="20"/>
      <c r="V14" s="39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37</v>
      </c>
      <c r="F15" s="31" t="s">
        <v>46</v>
      </c>
      <c r="G15" s="31" t="s">
        <v>42</v>
      </c>
      <c r="H15" s="31" t="s">
        <v>34</v>
      </c>
      <c r="I15" s="34">
        <v>1</v>
      </c>
      <c r="J15" s="34">
        <v>5</v>
      </c>
      <c r="K15" s="35">
        <v>21086</v>
      </c>
      <c r="L15" s="36">
        <v>742</v>
      </c>
      <c r="M15" s="37" t="e">
        <f t="shared" si="0"/>
        <v>#DIV/0!</v>
      </c>
      <c r="N15" s="38"/>
      <c r="O15" s="38">
        <v>34726</v>
      </c>
      <c r="P15" s="38">
        <v>1499</v>
      </c>
      <c r="Q15" s="39"/>
      <c r="R15" s="38">
        <f t="shared" si="1"/>
        <v>34726</v>
      </c>
      <c r="S15" s="39"/>
      <c r="T15" s="40">
        <f t="shared" si="2"/>
        <v>1499</v>
      </c>
      <c r="U15" s="20"/>
      <c r="V15" s="39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47</v>
      </c>
      <c r="G16" s="31" t="s">
        <v>44</v>
      </c>
      <c r="H16" s="31" t="s">
        <v>45</v>
      </c>
      <c r="I16" s="34">
        <v>2</v>
      </c>
      <c r="J16" s="34">
        <v>4</v>
      </c>
      <c r="K16" s="35">
        <v>20710</v>
      </c>
      <c r="L16" s="36">
        <v>654</v>
      </c>
      <c r="M16" s="37">
        <f t="shared" si="0"/>
        <v>-0.622711317166773</v>
      </c>
      <c r="N16" s="38">
        <v>87031.5</v>
      </c>
      <c r="O16" s="38">
        <v>32836</v>
      </c>
      <c r="P16" s="38">
        <v>1272</v>
      </c>
      <c r="Q16" s="39">
        <v>87031.5</v>
      </c>
      <c r="R16" s="38">
        <f t="shared" si="1"/>
        <v>119867.5</v>
      </c>
      <c r="S16" s="39">
        <v>3202</v>
      </c>
      <c r="T16" s="40">
        <f t="shared" si="2"/>
        <v>4474</v>
      </c>
      <c r="U16" s="20"/>
      <c r="V16" s="39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48</v>
      </c>
      <c r="G17" s="31" t="s">
        <v>33</v>
      </c>
      <c r="H17" s="31" t="s">
        <v>34</v>
      </c>
      <c r="I17" s="34">
        <v>4</v>
      </c>
      <c r="J17" s="34">
        <v>5</v>
      </c>
      <c r="K17" s="35">
        <v>17629</v>
      </c>
      <c r="L17" s="36">
        <v>662</v>
      </c>
      <c r="M17" s="37">
        <f t="shared" si="0"/>
        <v>-0.6398463037272708</v>
      </c>
      <c r="N17" s="38">
        <v>73391.5</v>
      </c>
      <c r="O17" s="38">
        <v>26432.22</v>
      </c>
      <c r="P17" s="38">
        <v>1151</v>
      </c>
      <c r="Q17" s="39">
        <v>347396.5</v>
      </c>
      <c r="R17" s="38">
        <f t="shared" si="1"/>
        <v>373828.72</v>
      </c>
      <c r="S17" s="39">
        <v>13651</v>
      </c>
      <c r="T17" s="40">
        <f t="shared" si="2"/>
        <v>14802</v>
      </c>
      <c r="U17" s="20"/>
      <c r="V17" s="39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49</v>
      </c>
      <c r="G18" s="31" t="s">
        <v>36</v>
      </c>
      <c r="H18" s="31" t="s">
        <v>34</v>
      </c>
      <c r="I18" s="34">
        <v>7</v>
      </c>
      <c r="J18" s="34">
        <v>9</v>
      </c>
      <c r="K18" s="35">
        <v>15736</v>
      </c>
      <c r="L18" s="36">
        <v>703</v>
      </c>
      <c r="M18" s="37">
        <f t="shared" si="0"/>
        <v>-0.49744065234786805</v>
      </c>
      <c r="N18" s="38">
        <v>39365.5</v>
      </c>
      <c r="O18" s="38">
        <v>19783.5</v>
      </c>
      <c r="P18" s="38">
        <v>895</v>
      </c>
      <c r="Q18" s="39">
        <v>1208334.04</v>
      </c>
      <c r="R18" s="38">
        <f t="shared" si="1"/>
        <v>1228117.54</v>
      </c>
      <c r="S18" s="39">
        <v>48416</v>
      </c>
      <c r="T18" s="40">
        <f t="shared" si="2"/>
        <v>49311</v>
      </c>
      <c r="U18" s="20"/>
      <c r="V18" s="39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50</v>
      </c>
      <c r="G19" s="31" t="s">
        <v>44</v>
      </c>
      <c r="H19" s="31" t="s">
        <v>34</v>
      </c>
      <c r="I19" s="34">
        <v>5</v>
      </c>
      <c r="J19" s="34">
        <v>3</v>
      </c>
      <c r="K19" s="35">
        <v>4893</v>
      </c>
      <c r="L19" s="36">
        <v>163</v>
      </c>
      <c r="M19" s="37">
        <f t="shared" si="0"/>
        <v>-0.40376814207157663</v>
      </c>
      <c r="N19" s="38">
        <v>16639.5</v>
      </c>
      <c r="O19" s="38">
        <v>9921</v>
      </c>
      <c r="P19" s="38">
        <v>440</v>
      </c>
      <c r="Q19" s="39">
        <v>134597.62</v>
      </c>
      <c r="R19" s="38">
        <f t="shared" si="1"/>
        <v>144518.62</v>
      </c>
      <c r="S19" s="39">
        <v>5193</v>
      </c>
      <c r="T19" s="40">
        <f t="shared" si="2"/>
        <v>5633</v>
      </c>
      <c r="U19" s="20"/>
      <c r="V19" s="39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51</v>
      </c>
      <c r="G20" s="31" t="s">
        <v>44</v>
      </c>
      <c r="H20" s="31" t="s">
        <v>52</v>
      </c>
      <c r="I20" s="34">
        <v>3</v>
      </c>
      <c r="J20" s="34">
        <v>2</v>
      </c>
      <c r="K20" s="35">
        <v>5641</v>
      </c>
      <c r="L20" s="36">
        <v>192</v>
      </c>
      <c r="M20" s="37">
        <f t="shared" si="0"/>
        <v>-0.7132848448864479</v>
      </c>
      <c r="N20" s="38">
        <v>33685</v>
      </c>
      <c r="O20" s="38">
        <v>9658</v>
      </c>
      <c r="P20" s="38">
        <v>398</v>
      </c>
      <c r="Q20" s="39">
        <v>76810</v>
      </c>
      <c r="R20" s="38">
        <f t="shared" si="1"/>
        <v>86468</v>
      </c>
      <c r="S20" s="39">
        <v>2906</v>
      </c>
      <c r="T20" s="40">
        <f t="shared" si="2"/>
        <v>3304</v>
      </c>
      <c r="U20" s="20"/>
      <c r="V20" s="39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53</v>
      </c>
      <c r="G21" s="31" t="s">
        <v>33</v>
      </c>
      <c r="H21" s="31" t="s">
        <v>34</v>
      </c>
      <c r="I21" s="34">
        <v>8</v>
      </c>
      <c r="J21" s="34">
        <v>5</v>
      </c>
      <c r="K21" s="35">
        <v>5025</v>
      </c>
      <c r="L21" s="36">
        <v>228</v>
      </c>
      <c r="M21" s="37">
        <f t="shared" si="0"/>
        <v>-0.4010067114093959</v>
      </c>
      <c r="N21" s="38">
        <v>16092</v>
      </c>
      <c r="O21" s="38">
        <v>9639</v>
      </c>
      <c r="P21" s="38">
        <v>401</v>
      </c>
      <c r="Q21" s="39">
        <v>1440963.1</v>
      </c>
      <c r="R21" s="38">
        <f t="shared" si="1"/>
        <v>1450602.1</v>
      </c>
      <c r="S21" s="39">
        <v>43585</v>
      </c>
      <c r="T21" s="40">
        <f t="shared" si="2"/>
        <v>43986</v>
      </c>
      <c r="U21" s="20"/>
      <c r="V21" s="39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1" t="s">
        <v>54</v>
      </c>
      <c r="G22" s="31" t="s">
        <v>55</v>
      </c>
      <c r="H22" s="31" t="s">
        <v>40</v>
      </c>
      <c r="I22" s="34">
        <v>6</v>
      </c>
      <c r="J22" s="34">
        <v>2</v>
      </c>
      <c r="K22" s="35">
        <v>5279</v>
      </c>
      <c r="L22" s="36">
        <v>187</v>
      </c>
      <c r="M22" s="37">
        <f t="shared" si="0"/>
        <v>-0.42546929685014323</v>
      </c>
      <c r="N22" s="38">
        <v>12572</v>
      </c>
      <c r="O22" s="38">
        <v>7223</v>
      </c>
      <c r="P22" s="38">
        <v>266</v>
      </c>
      <c r="Q22" s="39">
        <v>478738</v>
      </c>
      <c r="R22" s="38">
        <f t="shared" si="1"/>
        <v>485961</v>
      </c>
      <c r="S22" s="39">
        <v>18371</v>
      </c>
      <c r="T22" s="40">
        <f t="shared" si="2"/>
        <v>18637</v>
      </c>
      <c r="U22" s="20"/>
      <c r="V22" s="39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 t="s">
        <v>37</v>
      </c>
      <c r="F23" s="31" t="s">
        <v>56</v>
      </c>
      <c r="G23" s="31" t="s">
        <v>44</v>
      </c>
      <c r="H23" s="31" t="s">
        <v>34</v>
      </c>
      <c r="I23" s="34">
        <v>1</v>
      </c>
      <c r="J23" s="34">
        <v>1</v>
      </c>
      <c r="K23" s="35">
        <v>3288</v>
      </c>
      <c r="L23" s="36">
        <v>109</v>
      </c>
      <c r="M23" s="37" t="e">
        <f t="shared" si="0"/>
        <v>#DIV/0!</v>
      </c>
      <c r="N23" s="38"/>
      <c r="O23" s="38">
        <v>5103</v>
      </c>
      <c r="P23" s="38">
        <v>207</v>
      </c>
      <c r="Q23" s="39"/>
      <c r="R23" s="38">
        <f t="shared" si="1"/>
        <v>5103</v>
      </c>
      <c r="S23" s="39"/>
      <c r="T23" s="40">
        <f t="shared" si="2"/>
        <v>207</v>
      </c>
      <c r="U23" s="20"/>
      <c r="V23" s="39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1" t="s">
        <v>57</v>
      </c>
      <c r="G24" s="31" t="s">
        <v>44</v>
      </c>
      <c r="H24" s="31" t="s">
        <v>34</v>
      </c>
      <c r="I24" s="34">
        <v>9</v>
      </c>
      <c r="J24" s="34">
        <v>5</v>
      </c>
      <c r="K24" s="35">
        <v>4160</v>
      </c>
      <c r="L24" s="36">
        <v>213</v>
      </c>
      <c r="M24" s="37">
        <f t="shared" si="0"/>
        <v>-0.47398843930635837</v>
      </c>
      <c r="N24" s="38">
        <v>8650</v>
      </c>
      <c r="O24" s="38">
        <v>4550</v>
      </c>
      <c r="P24" s="38">
        <v>239</v>
      </c>
      <c r="Q24" s="39">
        <v>625996.06</v>
      </c>
      <c r="R24" s="38">
        <f t="shared" si="1"/>
        <v>630546.06</v>
      </c>
      <c r="S24" s="39">
        <v>25126</v>
      </c>
      <c r="T24" s="40">
        <f t="shared" si="2"/>
        <v>25365</v>
      </c>
      <c r="U24" s="20"/>
      <c r="V24" s="39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14</v>
      </c>
      <c r="F25" s="31" t="s">
        <v>58</v>
      </c>
      <c r="G25" s="31" t="s">
        <v>36</v>
      </c>
      <c r="H25" s="31" t="s">
        <v>34</v>
      </c>
      <c r="I25" s="34">
        <v>11</v>
      </c>
      <c r="J25" s="34">
        <v>5</v>
      </c>
      <c r="K25" s="35">
        <v>4106</v>
      </c>
      <c r="L25" s="36">
        <v>221</v>
      </c>
      <c r="M25" s="37">
        <f t="shared" si="0"/>
        <v>-0.4596187609731628</v>
      </c>
      <c r="N25" s="38">
        <v>7974</v>
      </c>
      <c r="O25" s="38">
        <v>4309</v>
      </c>
      <c r="P25" s="38">
        <v>228</v>
      </c>
      <c r="Q25" s="39">
        <v>1654881.1799999997</v>
      </c>
      <c r="R25" s="38">
        <f t="shared" si="1"/>
        <v>1659190.1799999997</v>
      </c>
      <c r="S25" s="39">
        <v>55602</v>
      </c>
      <c r="T25" s="40">
        <f t="shared" si="2"/>
        <v>55830</v>
      </c>
      <c r="U25" s="20"/>
      <c r="V25" s="39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59</v>
      </c>
      <c r="G26" s="31" t="s">
        <v>44</v>
      </c>
      <c r="H26" s="31" t="s">
        <v>60</v>
      </c>
      <c r="I26" s="34">
        <v>6</v>
      </c>
      <c r="J26" s="34">
        <v>6</v>
      </c>
      <c r="K26" s="35">
        <v>1684</v>
      </c>
      <c r="L26" s="36">
        <v>77</v>
      </c>
      <c r="M26" s="37">
        <f t="shared" si="0"/>
        <v>-0.3790560471976401</v>
      </c>
      <c r="N26" s="38">
        <v>2712</v>
      </c>
      <c r="O26" s="38">
        <v>1684</v>
      </c>
      <c r="P26" s="38">
        <v>77</v>
      </c>
      <c r="Q26" s="39">
        <v>159918</v>
      </c>
      <c r="R26" s="38">
        <f t="shared" si="1"/>
        <v>161602</v>
      </c>
      <c r="S26" s="39">
        <v>6644</v>
      </c>
      <c r="T26" s="40">
        <f t="shared" si="2"/>
        <v>6721</v>
      </c>
      <c r="U26" s="20"/>
      <c r="V26" s="39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61</v>
      </c>
      <c r="G27" s="31" t="s">
        <v>36</v>
      </c>
      <c r="H27" s="31" t="s">
        <v>34</v>
      </c>
      <c r="I27" s="34">
        <v>9</v>
      </c>
      <c r="J27" s="34">
        <v>2</v>
      </c>
      <c r="K27" s="35">
        <v>1500</v>
      </c>
      <c r="L27" s="36">
        <v>100</v>
      </c>
      <c r="M27" s="37">
        <f t="shared" si="0"/>
        <v>-0.7291929951254739</v>
      </c>
      <c r="N27" s="38">
        <v>5539</v>
      </c>
      <c r="O27" s="38">
        <v>1500</v>
      </c>
      <c r="P27" s="38">
        <v>100</v>
      </c>
      <c r="Q27" s="39">
        <v>313609</v>
      </c>
      <c r="R27" s="38">
        <f t="shared" si="1"/>
        <v>315109</v>
      </c>
      <c r="S27" s="39">
        <v>12892</v>
      </c>
      <c r="T27" s="40">
        <f t="shared" si="2"/>
        <v>12992</v>
      </c>
      <c r="U27" s="20"/>
      <c r="V27" s="39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3"/>
      <c r="E28" s="44"/>
      <c r="F28" s="44"/>
      <c r="G28" s="44"/>
      <c r="H28" s="44"/>
      <c r="I28" s="44"/>
      <c r="J28" s="44"/>
      <c r="K28" s="45">
        <f>SUM(K10:K27)</f>
        <v>1088299</v>
      </c>
      <c r="L28" s="45">
        <f>SUM(L10:L27)</f>
        <v>37286</v>
      </c>
      <c r="M28" s="46">
        <f t="shared" si="0"/>
        <v>-0.3499621908231063</v>
      </c>
      <c r="N28" s="45">
        <f>SUM(N10:N27)</f>
        <v>2420497.02</v>
      </c>
      <c r="O28" s="45">
        <f aca="true" t="shared" si="3" ref="O28:T28">SUM(O10:O27)</f>
        <v>1573414.5799999998</v>
      </c>
      <c r="P28" s="45">
        <f t="shared" si="3"/>
        <v>60135</v>
      </c>
      <c r="Q28" s="45">
        <f t="shared" si="3"/>
        <v>10835330.360000001</v>
      </c>
      <c r="R28" s="45">
        <f t="shared" si="3"/>
        <v>12408744.940000001</v>
      </c>
      <c r="S28" s="45">
        <f t="shared" si="3"/>
        <v>391839</v>
      </c>
      <c r="T28" s="45">
        <f t="shared" si="3"/>
        <v>451974</v>
      </c>
      <c r="U28" s="47"/>
      <c r="V28" s="48">
        <f>SUM(V10:V27)</f>
        <v>0</v>
      </c>
    </row>
    <row r="34" spans="16:256" s="1" customFormat="1" ht="12.75">
      <c r="P34" s="48"/>
      <c r="Q34" s="48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2010-06-18T11:12:33Z</dcterms:modified>
  <cp:category/>
  <cp:version/>
  <cp:contentType/>
  <cp:contentStatus/>
</cp:coreProperties>
</file>