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85" windowWidth="17340" windowHeight="4830" activeTab="0"/>
  </bookViews>
  <sheets>
    <sheet name="WEEK 28" sheetId="1" r:id="rId1"/>
    <sheet name="WEEK 27" sheetId="2" r:id="rId2"/>
    <sheet name="WEEK 26" sheetId="3" r:id="rId3"/>
    <sheet name="WEEK 25" sheetId="4" r:id="rId4"/>
    <sheet name="WEEK 24" sheetId="5" r:id="rId5"/>
    <sheet name="WEEK 23" sheetId="6" r:id="rId6"/>
    <sheet name="WEEK 22" sheetId="7" r:id="rId7"/>
    <sheet name="WEEK 21" sheetId="8" r:id="rId8"/>
    <sheet name="WEEK 20" sheetId="9" r:id="rId9"/>
    <sheet name="WEEK 19" sheetId="10" r:id="rId10"/>
    <sheet name="WEEK 18" sheetId="11" r:id="rId11"/>
    <sheet name="WEEK 17" sheetId="12" r:id="rId12"/>
    <sheet name="WEEK 16" sheetId="13" r:id="rId13"/>
    <sheet name="WEEK 15" sheetId="14" r:id="rId14"/>
    <sheet name="WEEK 14" sheetId="15" r:id="rId15"/>
    <sheet name="WEEK 13" sheetId="16" r:id="rId16"/>
    <sheet name="WEEK 12" sheetId="17" r:id="rId17"/>
    <sheet name="WEEK 11" sheetId="18" r:id="rId18"/>
    <sheet name="WEEK 10" sheetId="19" r:id="rId19"/>
    <sheet name="WEEK 09" sheetId="20" r:id="rId20"/>
    <sheet name="WEEK 08" sheetId="21" r:id="rId21"/>
    <sheet name="WEEK 07" sheetId="22" r:id="rId22"/>
    <sheet name="WEEK 06" sheetId="23" r:id="rId23"/>
    <sheet name="WEEK 05" sheetId="24" r:id="rId24"/>
    <sheet name="WEEK 04" sheetId="25" r:id="rId25"/>
    <sheet name="WEEK 03" sheetId="26" r:id="rId26"/>
    <sheet name="WEEK 02" sheetId="27" r:id="rId27"/>
    <sheet name="WEEK 01" sheetId="28" r:id="rId28"/>
  </sheets>
  <definedNames>
    <definedName name="_xlnm.Print_Area" localSheetId="27">'WEEK 01'!$D$2:$T$29</definedName>
    <definedName name="_xlnm.Print_Area" localSheetId="26">'WEEK 02'!$D$2:$T$28</definedName>
    <definedName name="_xlnm.Print_Area" localSheetId="25">'WEEK 03'!$D$2:$T$31</definedName>
    <definedName name="_xlnm.Print_Area" localSheetId="24">'WEEK 04'!$D$2:$T$33</definedName>
    <definedName name="_xlnm.Print_Area" localSheetId="23">'WEEK 05'!$D$2:$T$34</definedName>
    <definedName name="_xlnm.Print_Area" localSheetId="22">'WEEK 06'!$D$2:$T$36</definedName>
    <definedName name="_xlnm.Print_Area" localSheetId="21">'WEEK 07'!$D$2:$T$33</definedName>
    <definedName name="_xlnm.Print_Area" localSheetId="20">'WEEK 08'!$D$2:$T$34</definedName>
    <definedName name="_xlnm.Print_Area" localSheetId="19">'WEEK 09'!$D$2:$T$35</definedName>
    <definedName name="_xlnm.Print_Area" localSheetId="18">'WEEK 10'!$D$2:$T$36</definedName>
    <definedName name="_xlnm.Print_Area" localSheetId="17">'WEEK 11'!$D$2:$T$38</definedName>
    <definedName name="_xlnm.Print_Area" localSheetId="16">'WEEK 12'!$D$2:$T$37</definedName>
    <definedName name="_xlnm.Print_Area" localSheetId="15">'WEEK 13'!$D$2:$T$36</definedName>
    <definedName name="_xlnm.Print_Area" localSheetId="14">'WEEK 14'!$D$2:$T$35</definedName>
    <definedName name="_xlnm.Print_Area" localSheetId="13">'WEEK 15'!$D$2:$T$34</definedName>
    <definedName name="_xlnm.Print_Area" localSheetId="12">'WEEK 16'!$D$2:$T$35</definedName>
    <definedName name="_xlnm.Print_Area" localSheetId="11">'WEEK 17'!$D$2:$T$36</definedName>
    <definedName name="_xlnm.Print_Area" localSheetId="10">'WEEK 18'!$D$2:$T$34</definedName>
    <definedName name="_xlnm.Print_Area" localSheetId="9">'WEEK 19'!$D$2:$T$32</definedName>
    <definedName name="_xlnm.Print_Area" localSheetId="8">'WEEK 20'!$D$2:$T$32</definedName>
    <definedName name="_xlnm.Print_Area" localSheetId="7">'WEEK 21'!$D$2:$T$31</definedName>
    <definedName name="_xlnm.Print_Area" localSheetId="5">'WEEK 23'!$D$2:$T$26</definedName>
    <definedName name="_xlnm.Print_Area" localSheetId="4">'WEEK 24'!$D$2:$T$28</definedName>
    <definedName name="_xlnm.Print_Area" localSheetId="3">'WEEK 25'!$D$2:$T$28</definedName>
    <definedName name="_xlnm.Print_Area" localSheetId="2">'WEEK 26'!$D$2:$T$27</definedName>
    <definedName name="_xlnm.Print_Area" localSheetId="1">'WEEK 27'!$D$2:$T$28</definedName>
    <definedName name="_xlnm.Print_Area" localSheetId="0">'WEEK 28'!$D$2:$T$28</definedName>
  </definedNames>
  <calcPr fullCalcOnLoad="1"/>
</workbook>
</file>

<file path=xl/sharedStrings.xml><?xml version="1.0" encoding="utf-8"?>
<sst xmlns="http://schemas.openxmlformats.org/spreadsheetml/2006/main" count="3403" uniqueCount="203">
  <si>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</si>
  <si>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</si>
  <si>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</si>
  <si>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</si>
  <si>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</si>
  <si>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</si>
  <si>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</si>
  <si>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</si>
  <si>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</si>
  <si>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</si>
  <si>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</si>
  <si>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</si>
  <si>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</si>
  <si>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</si>
  <si>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</si>
  <si>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</si>
  <si>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</si>
  <si>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</si>
  <si>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</si>
  <si>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</si>
  <si>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</si>
  <si>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</si>
  <si>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</si>
  <si>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</si>
  <si>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</si>
  <si>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</si>
  <si>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</si>
  <si>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</si>
  <si>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</si>
  <si>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</si>
  <si>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</si>
  <si>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</si>
  <si>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</si>
  <si>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</si>
  <si>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</si>
  <si>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</si>
  <si>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</si>
  <si>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</si>
  <si>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</si>
  <si>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</si>
  <si>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</si>
  <si>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</si>
  <si>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</si>
  <si>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PA-DORA</t>
  </si>
  <si>
    <t>LOC</t>
  </si>
  <si>
    <t>PAR</t>
  </si>
  <si>
    <t>SOCIAL NETWORK, THE</t>
  </si>
  <si>
    <t>SAW 7 3D</t>
  </si>
  <si>
    <t>ARTHUR AND THE WAR OF THE TWO WORLDS</t>
  </si>
  <si>
    <t>HARRY POTTER AND THE DEATHLY HALLOWS:PART 1</t>
  </si>
  <si>
    <t>RED</t>
  </si>
  <si>
    <t>EASY A</t>
  </si>
  <si>
    <t>DUE DATE</t>
  </si>
  <si>
    <t>CHRONICLES OF NARNIA:THE VOYAGE OF THE DAWN TREADER, THE</t>
  </si>
  <si>
    <t>MAJKA ASFALTA</t>
  </si>
  <si>
    <t>MEGAMIND 3D</t>
  </si>
  <si>
    <t>LIFE AS WE KNOW IT</t>
  </si>
  <si>
    <t>YOU WILL MEET A TALL DARK STRANGER</t>
  </si>
  <si>
    <t>LITTLE FOCKERS</t>
  </si>
  <si>
    <t>SAMMY'S ADVENTURES:THE SECRET PASSAGE</t>
  </si>
  <si>
    <t>STONE</t>
  </si>
  <si>
    <t>2011.</t>
  </si>
  <si>
    <t>Dec,30-Jan,02</t>
  </si>
  <si>
    <t>Dec,30-Jan,05</t>
  </si>
  <si>
    <t>NEKE DRUGE PRIČE</t>
  </si>
  <si>
    <t>TRON 3D</t>
  </si>
  <si>
    <t>NEXT THREE DAYS</t>
  </si>
  <si>
    <t>NUTCRACKER 3D</t>
  </si>
  <si>
    <t>Jan,06-Jan,12</t>
  </si>
  <si>
    <t>Jan,06-Jan,09</t>
  </si>
  <si>
    <t>SEASON OF THE WITCH</t>
  </si>
  <si>
    <t>PARANORMAL ACTIVITY 2</t>
  </si>
  <si>
    <t>Jan,13-Jan,16</t>
  </si>
  <si>
    <t>Jan,13-Jan,19</t>
  </si>
  <si>
    <t>TOURIST, THE</t>
  </si>
  <si>
    <t>TANGLED (3D)</t>
  </si>
  <si>
    <t>TAKKEN</t>
  </si>
  <si>
    <t>ANOTHER YEAR</t>
  </si>
  <si>
    <t>TRON: LEGACY (3D)</t>
  </si>
  <si>
    <t>Jan,20-Jan,23</t>
  </si>
  <si>
    <t>Jan,22-Jan,26</t>
  </si>
  <si>
    <t>GREEN HORNET (3D)</t>
  </si>
  <si>
    <t>FAIR GAME</t>
  </si>
  <si>
    <t>2 SUNČANA DANA</t>
  </si>
  <si>
    <t>Jan,27-Jan,30</t>
  </si>
  <si>
    <t>Jan,27-Feb,02</t>
  </si>
  <si>
    <t>BLACK SWAN</t>
  </si>
  <si>
    <t>DILEMMA, THE</t>
  </si>
  <si>
    <t>UNI</t>
  </si>
  <si>
    <t>YOGI BEAR 3D</t>
  </si>
  <si>
    <t>SIN NOMBRE</t>
  </si>
  <si>
    <t>Feb,03-Feb,06</t>
  </si>
  <si>
    <t>Feb,03-Feb,09</t>
  </si>
  <si>
    <t>KING'S SPEECH</t>
  </si>
  <si>
    <t>BURLESQUE</t>
  </si>
  <si>
    <t>FIGHTER</t>
  </si>
  <si>
    <t>Feb,10-Feb,13</t>
  </si>
  <si>
    <t>Feb,10-Feb,16</t>
  </si>
  <si>
    <t>NO STRINGS ATTACHED</t>
  </si>
  <si>
    <t>GNOMEO AND JULIET 3D</t>
  </si>
  <si>
    <t>127 HOURS</t>
  </si>
  <si>
    <t>Feb,17-Feb,20</t>
  </si>
  <si>
    <t>Feb,17-Feb,23</t>
  </si>
  <si>
    <t>UNKNOWN</t>
  </si>
  <si>
    <t>BIG MOMMA'S:LIKE FATHER LIKE SON</t>
  </si>
  <si>
    <t>WAY BACK, THE</t>
  </si>
  <si>
    <t>BIUTIFUL</t>
  </si>
  <si>
    <t>TRUE GRIT</t>
  </si>
  <si>
    <t>GULLIVER'S TRAVELS 3D</t>
  </si>
  <si>
    <t>DRIVE ANGRY 3D</t>
  </si>
  <si>
    <t>Feb,24-Feb,27</t>
  </si>
  <si>
    <t>Feb,24-Mar,02</t>
  </si>
  <si>
    <t>Mar,03-Mar,06</t>
  </si>
  <si>
    <t>Mar,03-Mar,09</t>
  </si>
  <si>
    <t xml:space="preserve">RANGO </t>
  </si>
  <si>
    <t>ADJUSTMENT BUREAU</t>
  </si>
  <si>
    <t>IF I WANT TO WHISTLE, I WHISTLE</t>
  </si>
  <si>
    <t>Mar,10-Mar,13</t>
  </si>
  <si>
    <t>Mar,10-Mar,16</t>
  </si>
  <si>
    <t>JUST GO WITH IT</t>
  </si>
  <si>
    <t>RITE, THE</t>
  </si>
  <si>
    <t>OF GODS AND MEN</t>
  </si>
  <si>
    <t>RABBIT HOLE</t>
  </si>
  <si>
    <t>Mar,17-Mar,20</t>
  </si>
  <si>
    <t>Mar,17-Mar,23</t>
  </si>
  <si>
    <t>BATTLE: LOS ANGELES</t>
  </si>
  <si>
    <t>JUSTIN BIEBER: NEVER SAY NEVER 3D</t>
  </si>
  <si>
    <t>Mar,24-Mar,27</t>
  </si>
  <si>
    <t>Mar,24-Mar,30</t>
  </si>
  <si>
    <t>LIMITLESS</t>
  </si>
  <si>
    <t>MECHANIC, THE</t>
  </si>
  <si>
    <t>SUCKER PUNCH</t>
  </si>
  <si>
    <t>Mar,31-Apr,03</t>
  </si>
  <si>
    <t>Mar,31-Apr,06</t>
  </si>
  <si>
    <t>I AM NUMBER FOUR</t>
  </si>
  <si>
    <t>HOP</t>
  </si>
  <si>
    <t>SOLOMON KANE</t>
  </si>
  <si>
    <t>OCEAN WORLD 3D</t>
  </si>
  <si>
    <t>Apr,07-Apr,10</t>
  </si>
  <si>
    <t>Apr,07-Apr,13</t>
  </si>
  <si>
    <t>HALL PASS</t>
  </si>
  <si>
    <t>FASTER</t>
  </si>
  <si>
    <t>SOMEWHERE</t>
  </si>
  <si>
    <t>ADRIENN PAL</t>
  </si>
  <si>
    <t>Apr,14-Apr,17</t>
  </si>
  <si>
    <t>Apr,14-Apr,20</t>
  </si>
  <si>
    <t>RIO 3D</t>
  </si>
  <si>
    <t>SANCTUM 3D</t>
  </si>
  <si>
    <t>PAUL</t>
  </si>
  <si>
    <t>AGORA</t>
  </si>
  <si>
    <t>Apr,21-Apr,24</t>
  </si>
  <si>
    <t>Apr,21-Apr,27</t>
  </si>
  <si>
    <t>WATER FOR ELEPHANTS</t>
  </si>
  <si>
    <t>TUCKER AND DALE VS EVIL</t>
  </si>
  <si>
    <t>IN A BETTER WORLD</t>
  </si>
  <si>
    <t>Apr,28-May,01</t>
  </si>
  <si>
    <t>Apr,28-May,04</t>
  </si>
  <si>
    <t>THOR</t>
  </si>
  <si>
    <t>RED RIDING HOOD</t>
  </si>
  <si>
    <t>SHOW MUST GO ON, THE</t>
  </si>
  <si>
    <t>May,05-May,08</t>
  </si>
  <si>
    <t>May,05-May,11</t>
  </si>
  <si>
    <t>FAST FIVE</t>
  </si>
  <si>
    <t>SKYLINE</t>
  </si>
  <si>
    <t>May,12-May,15</t>
  </si>
  <si>
    <t>May,12-May,18</t>
  </si>
  <si>
    <t>PRIEST (3D)</t>
  </si>
  <si>
    <t>LINCOLN LAWYER</t>
  </si>
  <si>
    <t>BEASTLY</t>
  </si>
  <si>
    <t>May,19-May,22</t>
  </si>
  <si>
    <t>May,19-May,25</t>
  </si>
  <si>
    <t>PIRATES OF CARIBBEAN 4 (3D)</t>
  </si>
  <si>
    <t>RESIDENT</t>
  </si>
  <si>
    <t>HANGOVER 2</t>
  </si>
  <si>
    <t>PARIS EXPRESS</t>
  </si>
  <si>
    <t>Jun,02-Jun,05</t>
  </si>
  <si>
    <t>Jun,02-Jun,08</t>
  </si>
  <si>
    <t>KUNG FU PANDA 2</t>
  </si>
  <si>
    <t>X-MEN:FIRST CLASS</t>
  </si>
  <si>
    <t>TROLL HUNTER</t>
  </si>
  <si>
    <t>May,26-May,29</t>
  </si>
  <si>
    <t>May,26-Jun,01</t>
  </si>
  <si>
    <t>Jun,09-Jun,12</t>
  </si>
  <si>
    <t>Jun,09-Jun,15</t>
  </si>
  <si>
    <t>SOMETHING BORROWED</t>
  </si>
  <si>
    <t>SOURCE CODE</t>
  </si>
  <si>
    <t>MR. NOBODY</t>
  </si>
  <si>
    <t>WINNIE THE POOH</t>
  </si>
  <si>
    <t>SUPER 8</t>
  </si>
  <si>
    <t>Jun,16-Jun,19</t>
  </si>
  <si>
    <t>Jun,09-Jun,22</t>
  </si>
  <si>
    <t>MR. POPPER'S PENGUINS</t>
  </si>
  <si>
    <t>YOUTH IN REVOLT</t>
  </si>
  <si>
    <t>Jun,23-Jun,29</t>
  </si>
  <si>
    <t>ANIMAL'S UNITED</t>
  </si>
  <si>
    <t>TRANSFORMERS 3: DARK OF THE MOON</t>
  </si>
  <si>
    <t>Jun,30-Jul,03</t>
  </si>
  <si>
    <t>Jun,30-Jun,06</t>
  </si>
  <si>
    <t>Jul,07-Jul,10</t>
  </si>
  <si>
    <t>Jul,07-Jul,13</t>
  </si>
  <si>
    <t>BRIDESMAIDS</t>
  </si>
  <si>
    <t>HANNA</t>
  </si>
  <si>
    <t>LOVE AND OTHER PURSUITS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</si>
</sst>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0" fontId="3" fillId="0" borderId="21" xfId="54" applyFont="1" applyBorder="1" applyAlignment="1">
      <alignment horizontal="lef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6" fillId="0" borderId="21" xfId="54" applyNumberFormat="1" applyFont="1" applyBorder="1" applyAlignment="1">
      <alignment horizontal="right"/>
      <protection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6" fillId="0" borderId="23" xfId="54" applyNumberFormat="1" applyFont="1" applyBorder="1" applyAlignment="1">
      <alignment horizontal="right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3" fontId="10" fillId="0" borderId="21" xfId="54" applyNumberFormat="1" applyFont="1" applyBorder="1" applyAlignment="1">
      <alignment horizontal="right"/>
      <protection/>
    </xf>
    <xf numFmtId="3" fontId="10" fillId="0" borderId="23" xfId="54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33.42187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3.42187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198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199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28</v>
      </c>
      <c r="N4" s="22" t="s">
        <v>7</v>
      </c>
      <c r="Q4" s="22"/>
      <c r="R4" s="1" t="s">
        <v>8</v>
      </c>
      <c r="S4" s="1"/>
      <c r="T4" s="23">
        <v>40738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195</v>
      </c>
      <c r="G10" s="31" t="s">
        <v>45</v>
      </c>
      <c r="H10" s="31" t="s">
        <v>37</v>
      </c>
      <c r="I10" s="33">
        <v>2</v>
      </c>
      <c r="J10" s="33">
        <v>21</v>
      </c>
      <c r="K10" s="56">
        <v>361259</v>
      </c>
      <c r="L10" s="56">
        <v>8658</v>
      </c>
      <c r="M10" s="34">
        <f aca="true" t="shared" si="0" ref="M10:M28">O10/N10-100%</f>
        <v>-0.5960954950250921</v>
      </c>
      <c r="N10" s="35">
        <v>1206555</v>
      </c>
      <c r="O10" s="35">
        <v>487333</v>
      </c>
      <c r="P10" s="35">
        <v>12024</v>
      </c>
      <c r="Q10" s="50">
        <v>1206555</v>
      </c>
      <c r="R10" s="35">
        <f aca="true" t="shared" si="1" ref="R10:R27">O10+Q10</f>
        <v>1693888</v>
      </c>
      <c r="S10" s="48">
        <v>27825</v>
      </c>
      <c r="T10" s="37">
        <f aca="true" t="shared" si="2" ref="T10:T27">S10+P10</f>
        <v>39849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200</v>
      </c>
      <c r="G11" s="31" t="s">
        <v>88</v>
      </c>
      <c r="H11" s="31" t="s">
        <v>37</v>
      </c>
      <c r="I11" s="33">
        <v>1</v>
      </c>
      <c r="J11" s="33">
        <v>5</v>
      </c>
      <c r="K11" s="56">
        <v>89786</v>
      </c>
      <c r="L11" s="56">
        <v>2918</v>
      </c>
      <c r="M11" s="34" t="e">
        <f t="shared" si="0"/>
        <v>#DIV/0!</v>
      </c>
      <c r="N11" s="35"/>
      <c r="O11" s="35">
        <v>146219</v>
      </c>
      <c r="P11" s="35">
        <v>5238</v>
      </c>
      <c r="Q11" s="50"/>
      <c r="R11" s="35">
        <f t="shared" si="1"/>
        <v>146219</v>
      </c>
      <c r="S11" s="48"/>
      <c r="T11" s="37">
        <f t="shared" si="2"/>
        <v>5238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177</v>
      </c>
      <c r="G12" s="31" t="s">
        <v>45</v>
      </c>
      <c r="H12" s="31" t="s">
        <v>37</v>
      </c>
      <c r="I12" s="33">
        <v>6</v>
      </c>
      <c r="J12" s="33">
        <v>14</v>
      </c>
      <c r="K12" s="35">
        <v>86094</v>
      </c>
      <c r="L12" s="35">
        <v>3005</v>
      </c>
      <c r="M12" s="34">
        <f t="shared" si="0"/>
        <v>-0.3718345987595396</v>
      </c>
      <c r="N12" s="35">
        <v>204279</v>
      </c>
      <c r="O12" s="35">
        <v>128321</v>
      </c>
      <c r="P12" s="35">
        <v>4449</v>
      </c>
      <c r="Q12" s="50">
        <v>2295103</v>
      </c>
      <c r="R12" s="35">
        <f t="shared" si="1"/>
        <v>2423424</v>
      </c>
      <c r="S12" s="48">
        <v>66970</v>
      </c>
      <c r="T12" s="37">
        <f t="shared" si="2"/>
        <v>71419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194</v>
      </c>
      <c r="G13" s="31" t="s">
        <v>38</v>
      </c>
      <c r="H13" s="31" t="s">
        <v>37</v>
      </c>
      <c r="I13" s="33">
        <v>2</v>
      </c>
      <c r="J13" s="33">
        <v>11</v>
      </c>
      <c r="K13" s="56">
        <v>82572</v>
      </c>
      <c r="L13" s="56">
        <v>2030</v>
      </c>
      <c r="M13" s="34">
        <f t="shared" si="0"/>
        <v>-0.14730494959314222</v>
      </c>
      <c r="N13" s="35">
        <v>147103</v>
      </c>
      <c r="O13" s="35">
        <v>125434</v>
      </c>
      <c r="P13" s="35">
        <v>3339</v>
      </c>
      <c r="Q13" s="50">
        <v>147103</v>
      </c>
      <c r="R13" s="35">
        <f t="shared" si="1"/>
        <v>272537</v>
      </c>
      <c r="S13" s="48">
        <v>4281</v>
      </c>
      <c r="T13" s="37">
        <f t="shared" si="2"/>
        <v>7620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173</v>
      </c>
      <c r="G14" s="31" t="s">
        <v>36</v>
      </c>
      <c r="H14" s="31" t="s">
        <v>37</v>
      </c>
      <c r="I14" s="33">
        <v>7</v>
      </c>
      <c r="J14" s="33">
        <v>18</v>
      </c>
      <c r="K14" s="35">
        <v>67612</v>
      </c>
      <c r="L14" s="35">
        <v>2405</v>
      </c>
      <c r="M14" s="34">
        <f t="shared" si="0"/>
        <v>-0.41949165469412364</v>
      </c>
      <c r="N14" s="35">
        <v>169137</v>
      </c>
      <c r="O14" s="35">
        <v>98185.44</v>
      </c>
      <c r="P14" s="35">
        <v>3634</v>
      </c>
      <c r="Q14" s="50">
        <v>2736144.44</v>
      </c>
      <c r="R14" s="35">
        <f t="shared" si="1"/>
        <v>2834329.88</v>
      </c>
      <c r="S14" s="48">
        <v>99811</v>
      </c>
      <c r="T14" s="37">
        <f t="shared" si="2"/>
        <v>103445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171</v>
      </c>
      <c r="G15" s="31" t="s">
        <v>40</v>
      </c>
      <c r="H15" s="31" t="s">
        <v>34</v>
      </c>
      <c r="I15" s="33">
        <v>8</v>
      </c>
      <c r="J15" s="33">
        <v>20</v>
      </c>
      <c r="K15" s="35">
        <v>52077</v>
      </c>
      <c r="L15" s="35">
        <v>1316</v>
      </c>
      <c r="M15" s="34">
        <f t="shared" si="0"/>
        <v>-0.24641904497586997</v>
      </c>
      <c r="N15" s="35">
        <v>129714</v>
      </c>
      <c r="O15" s="35">
        <v>97750</v>
      </c>
      <c r="P15" s="35">
        <v>2907</v>
      </c>
      <c r="Q15" s="50">
        <v>3404954</v>
      </c>
      <c r="R15" s="35">
        <f t="shared" si="1"/>
        <v>3502704</v>
      </c>
      <c r="S15" s="48">
        <v>90977</v>
      </c>
      <c r="T15" s="37">
        <f t="shared" si="2"/>
        <v>93884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191</v>
      </c>
      <c r="G16" s="31" t="s">
        <v>33</v>
      </c>
      <c r="H16" s="31" t="s">
        <v>37</v>
      </c>
      <c r="I16" s="33">
        <v>3</v>
      </c>
      <c r="J16" s="33">
        <v>11</v>
      </c>
      <c r="K16" s="56">
        <v>44363</v>
      </c>
      <c r="L16" s="56">
        <v>1569</v>
      </c>
      <c r="M16" s="34">
        <f t="shared" si="0"/>
        <v>-0.4302934967765072</v>
      </c>
      <c r="N16" s="35">
        <v>122693</v>
      </c>
      <c r="O16" s="35">
        <v>69899</v>
      </c>
      <c r="P16" s="35">
        <v>2637</v>
      </c>
      <c r="Q16" s="50">
        <v>258484</v>
      </c>
      <c r="R16" s="35">
        <f t="shared" si="1"/>
        <v>328383</v>
      </c>
      <c r="S16" s="48">
        <v>9912</v>
      </c>
      <c r="T16" s="37">
        <f t="shared" si="2"/>
        <v>12549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201</v>
      </c>
      <c r="G17" s="31" t="s">
        <v>41</v>
      </c>
      <c r="H17" s="31" t="s">
        <v>34</v>
      </c>
      <c r="I17" s="51">
        <v>1</v>
      </c>
      <c r="J17" s="33">
        <v>8</v>
      </c>
      <c r="K17" s="56">
        <v>44047</v>
      </c>
      <c r="L17" s="56">
        <v>1502</v>
      </c>
      <c r="M17" s="34" t="e">
        <f t="shared" si="0"/>
        <v>#DIV/0!</v>
      </c>
      <c r="N17" s="35"/>
      <c r="O17" s="35">
        <v>61208</v>
      </c>
      <c r="P17" s="35">
        <v>2287</v>
      </c>
      <c r="Q17" s="50"/>
      <c r="R17" s="35">
        <f t="shared" si="1"/>
        <v>61208</v>
      </c>
      <c r="S17" s="48"/>
      <c r="T17" s="37">
        <f t="shared" si="2"/>
        <v>2287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188</v>
      </c>
      <c r="G18" s="31" t="s">
        <v>45</v>
      </c>
      <c r="H18" s="31" t="s">
        <v>37</v>
      </c>
      <c r="I18" s="51">
        <v>4</v>
      </c>
      <c r="J18" s="33">
        <v>8</v>
      </c>
      <c r="K18" s="35">
        <v>31819</v>
      </c>
      <c r="L18" s="35">
        <v>1077</v>
      </c>
      <c r="M18" s="34">
        <f t="shared" si="0"/>
        <v>-0.49852044710729115</v>
      </c>
      <c r="N18" s="35">
        <v>95637</v>
      </c>
      <c r="O18" s="35">
        <v>47960</v>
      </c>
      <c r="P18" s="35">
        <v>1752</v>
      </c>
      <c r="Q18" s="50">
        <v>476697</v>
      </c>
      <c r="R18" s="35">
        <f t="shared" si="1"/>
        <v>524657</v>
      </c>
      <c r="S18" s="48">
        <v>17441</v>
      </c>
      <c r="T18" s="37">
        <f t="shared" si="2"/>
        <v>19193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184</v>
      </c>
      <c r="G19" s="31" t="s">
        <v>38</v>
      </c>
      <c r="H19" s="31" t="s">
        <v>37</v>
      </c>
      <c r="I19" s="33">
        <v>5</v>
      </c>
      <c r="J19" s="33">
        <v>11</v>
      </c>
      <c r="K19" s="35">
        <v>25773</v>
      </c>
      <c r="L19" s="35">
        <v>859</v>
      </c>
      <c r="M19" s="34">
        <f t="shared" si="0"/>
        <v>-0.5093913254768558</v>
      </c>
      <c r="N19" s="35">
        <v>82310</v>
      </c>
      <c r="O19" s="35">
        <v>40382</v>
      </c>
      <c r="P19" s="35">
        <v>1460</v>
      </c>
      <c r="Q19" s="50">
        <v>409261</v>
      </c>
      <c r="R19" s="35">
        <f t="shared" si="1"/>
        <v>449643</v>
      </c>
      <c r="S19" s="48">
        <v>14962</v>
      </c>
      <c r="T19" s="37">
        <f t="shared" si="2"/>
        <v>16422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202</v>
      </c>
      <c r="G20" s="31" t="s">
        <v>38</v>
      </c>
      <c r="H20" s="31" t="s">
        <v>39</v>
      </c>
      <c r="I20" s="33">
        <v>1</v>
      </c>
      <c r="J20" s="33">
        <v>3</v>
      </c>
      <c r="K20" s="56">
        <v>14389</v>
      </c>
      <c r="L20" s="56">
        <v>467</v>
      </c>
      <c r="M20" s="34" t="e">
        <f t="shared" si="0"/>
        <v>#DIV/0!</v>
      </c>
      <c r="N20" s="35"/>
      <c r="O20" s="35">
        <v>22926</v>
      </c>
      <c r="P20" s="35">
        <v>809</v>
      </c>
      <c r="Q20" s="50"/>
      <c r="R20" s="35">
        <f t="shared" si="1"/>
        <v>22926</v>
      </c>
      <c r="S20" s="48"/>
      <c r="T20" s="37">
        <f t="shared" si="2"/>
        <v>809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185</v>
      </c>
      <c r="G21" s="31" t="s">
        <v>38</v>
      </c>
      <c r="H21" s="31" t="s">
        <v>37</v>
      </c>
      <c r="I21" s="33">
        <v>5</v>
      </c>
      <c r="J21" s="33">
        <v>11</v>
      </c>
      <c r="K21" s="56">
        <v>14777</v>
      </c>
      <c r="L21" s="56">
        <v>497</v>
      </c>
      <c r="M21" s="34">
        <f t="shared" si="0"/>
        <v>-0.4069743858191064</v>
      </c>
      <c r="N21" s="35">
        <v>38359.21999999997</v>
      </c>
      <c r="O21" s="35">
        <v>22748</v>
      </c>
      <c r="P21" s="35">
        <v>820</v>
      </c>
      <c r="Q21" s="50">
        <v>298043.22</v>
      </c>
      <c r="R21" s="35">
        <f t="shared" si="1"/>
        <v>320791.22</v>
      </c>
      <c r="S21" s="48">
        <v>11121</v>
      </c>
      <c r="T21" s="37">
        <f t="shared" si="2"/>
        <v>11941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162</v>
      </c>
      <c r="G22" s="31" t="s">
        <v>88</v>
      </c>
      <c r="H22" s="31" t="s">
        <v>37</v>
      </c>
      <c r="I22" s="33">
        <v>10</v>
      </c>
      <c r="J22" s="55">
        <v>8</v>
      </c>
      <c r="K22" s="56">
        <v>10721</v>
      </c>
      <c r="L22" s="56">
        <v>406</v>
      </c>
      <c r="M22" s="34">
        <f t="shared" si="0"/>
        <v>-0.20642690965490496</v>
      </c>
      <c r="N22" s="35">
        <v>20632</v>
      </c>
      <c r="O22" s="35">
        <v>16373</v>
      </c>
      <c r="P22" s="35">
        <v>628</v>
      </c>
      <c r="Q22" s="50">
        <v>1611018.24</v>
      </c>
      <c r="R22" s="35">
        <f t="shared" si="1"/>
        <v>1627391.24</v>
      </c>
      <c r="S22" s="48">
        <v>54059</v>
      </c>
      <c r="T22" s="37">
        <f t="shared" si="2"/>
        <v>54687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31" t="s">
        <v>146</v>
      </c>
      <c r="G23" s="31" t="s">
        <v>33</v>
      </c>
      <c r="H23" s="31" t="s">
        <v>37</v>
      </c>
      <c r="I23" s="33">
        <v>13</v>
      </c>
      <c r="J23" s="55">
        <v>9</v>
      </c>
      <c r="K23" s="56">
        <v>8944</v>
      </c>
      <c r="L23" s="56">
        <v>326</v>
      </c>
      <c r="M23" s="34">
        <f t="shared" si="0"/>
        <v>-0.19962109881344103</v>
      </c>
      <c r="N23" s="35">
        <v>20058</v>
      </c>
      <c r="O23" s="35">
        <v>16054</v>
      </c>
      <c r="P23" s="35">
        <v>604</v>
      </c>
      <c r="Q23" s="50">
        <v>2179516.82</v>
      </c>
      <c r="R23" s="35">
        <f t="shared" si="1"/>
        <v>2195570.82</v>
      </c>
      <c r="S23" s="48">
        <v>68175</v>
      </c>
      <c r="T23" s="37">
        <f t="shared" si="2"/>
        <v>68779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10</v>
      </c>
      <c r="F24" s="31" t="s">
        <v>178</v>
      </c>
      <c r="G24" s="31" t="s">
        <v>33</v>
      </c>
      <c r="H24" s="31" t="s">
        <v>37</v>
      </c>
      <c r="I24" s="33">
        <v>6</v>
      </c>
      <c r="J24" s="33">
        <v>11</v>
      </c>
      <c r="K24" s="49">
        <v>9903</v>
      </c>
      <c r="L24" s="49">
        <v>362</v>
      </c>
      <c r="M24" s="34">
        <f t="shared" si="0"/>
        <v>-0.5597319347319347</v>
      </c>
      <c r="N24" s="56">
        <v>34320</v>
      </c>
      <c r="O24" s="56">
        <v>15110</v>
      </c>
      <c r="P24" s="56">
        <v>564</v>
      </c>
      <c r="Q24" s="50">
        <v>504919</v>
      </c>
      <c r="R24" s="35">
        <f t="shared" si="1"/>
        <v>520029</v>
      </c>
      <c r="S24" s="48">
        <v>17888</v>
      </c>
      <c r="T24" s="37">
        <f t="shared" si="2"/>
        <v>18452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187</v>
      </c>
      <c r="G25" s="31" t="s">
        <v>40</v>
      </c>
      <c r="H25" s="31" t="s">
        <v>34</v>
      </c>
      <c r="I25" s="33">
        <v>4</v>
      </c>
      <c r="J25" s="33">
        <v>12</v>
      </c>
      <c r="K25" s="56">
        <v>7920</v>
      </c>
      <c r="L25" s="56">
        <v>339</v>
      </c>
      <c r="M25" s="34">
        <f t="shared" si="0"/>
        <v>-0.5608237150211741</v>
      </c>
      <c r="N25" s="35">
        <v>24086</v>
      </c>
      <c r="O25" s="35">
        <v>10578</v>
      </c>
      <c r="P25" s="35">
        <v>476</v>
      </c>
      <c r="Q25" s="50">
        <v>138516</v>
      </c>
      <c r="R25" s="35">
        <f t="shared" si="1"/>
        <v>149094</v>
      </c>
      <c r="S25" s="48">
        <v>5561</v>
      </c>
      <c r="T25" s="37">
        <f t="shared" si="2"/>
        <v>6037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167</v>
      </c>
      <c r="G26" s="31" t="s">
        <v>38</v>
      </c>
      <c r="H26" s="31" t="s">
        <v>39</v>
      </c>
      <c r="I26" s="33">
        <v>9</v>
      </c>
      <c r="J26" s="33">
        <v>4</v>
      </c>
      <c r="K26" s="56">
        <v>5721</v>
      </c>
      <c r="L26" s="56">
        <v>214</v>
      </c>
      <c r="M26" s="34">
        <f t="shared" si="0"/>
        <v>-0.1813564386017329</v>
      </c>
      <c r="N26" s="35">
        <v>10041</v>
      </c>
      <c r="O26" s="35">
        <v>8220</v>
      </c>
      <c r="P26" s="35">
        <v>312</v>
      </c>
      <c r="Q26" s="50">
        <v>395992</v>
      </c>
      <c r="R26" s="35">
        <f t="shared" si="1"/>
        <v>404212</v>
      </c>
      <c r="S26" s="48">
        <v>14305</v>
      </c>
      <c r="T26" s="37">
        <f t="shared" si="2"/>
        <v>14617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18</v>
      </c>
      <c r="F27" s="31" t="s">
        <v>186</v>
      </c>
      <c r="G27" s="31" t="s">
        <v>38</v>
      </c>
      <c r="H27" s="31" t="s">
        <v>42</v>
      </c>
      <c r="I27" s="33">
        <v>5</v>
      </c>
      <c r="J27" s="33">
        <v>1</v>
      </c>
      <c r="K27" s="56">
        <v>3986</v>
      </c>
      <c r="L27" s="56">
        <v>130</v>
      </c>
      <c r="M27" s="34">
        <f t="shared" si="0"/>
        <v>-0.48347803550602564</v>
      </c>
      <c r="N27" s="35">
        <v>7717</v>
      </c>
      <c r="O27" s="35">
        <v>3986</v>
      </c>
      <c r="P27" s="35">
        <v>130</v>
      </c>
      <c r="Q27" s="50">
        <v>31070</v>
      </c>
      <c r="R27" s="35">
        <f t="shared" si="1"/>
        <v>35056</v>
      </c>
      <c r="S27" s="48">
        <v>1077</v>
      </c>
      <c r="T27" s="37">
        <f t="shared" si="2"/>
        <v>1207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961763</v>
      </c>
      <c r="L28" s="43">
        <f>SUM(L10:L27)</f>
        <v>28080</v>
      </c>
      <c r="M28" s="44">
        <f t="shared" si="0"/>
        <v>-0.38655143403523695</v>
      </c>
      <c r="N28" s="43">
        <f>SUM(N10:N27)</f>
        <v>2312641.2199999997</v>
      </c>
      <c r="O28" s="43">
        <f aca="true" t="shared" si="3" ref="O28:T28">SUM(O10:O27)</f>
        <v>1418686.44</v>
      </c>
      <c r="P28" s="43">
        <f t="shared" si="3"/>
        <v>44070</v>
      </c>
      <c r="Q28" s="43">
        <f t="shared" si="3"/>
        <v>16093376.72</v>
      </c>
      <c r="R28" s="43">
        <f t="shared" si="3"/>
        <v>17512063.16</v>
      </c>
      <c r="S28" s="43">
        <f t="shared" si="3"/>
        <v>504365</v>
      </c>
      <c r="T28" s="43">
        <f t="shared" si="3"/>
        <v>548435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160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161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19</v>
      </c>
      <c r="N4" s="22" t="s">
        <v>7</v>
      </c>
      <c r="Q4" s="22"/>
      <c r="R4" s="1" t="s">
        <v>8</v>
      </c>
      <c r="S4" s="1"/>
      <c r="T4" s="23">
        <v>40675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162</v>
      </c>
      <c r="G10" s="31" t="s">
        <v>88</v>
      </c>
      <c r="H10" s="31" t="s">
        <v>37</v>
      </c>
      <c r="I10" s="33">
        <v>1</v>
      </c>
      <c r="J10" s="55">
        <v>17</v>
      </c>
      <c r="K10" s="56">
        <v>419813</v>
      </c>
      <c r="L10" s="56">
        <v>13391</v>
      </c>
      <c r="M10" s="34" t="e">
        <f>O10/N10-100%</f>
        <v>#DIV/0!</v>
      </c>
      <c r="N10" s="35"/>
      <c r="O10" s="35">
        <v>574967.8</v>
      </c>
      <c r="P10" s="35">
        <v>18942</v>
      </c>
      <c r="Q10" s="50"/>
      <c r="R10" s="35">
        <f aca="true" t="shared" si="0" ref="R10:R31">O10+Q10</f>
        <v>574967.8</v>
      </c>
      <c r="S10" s="48"/>
      <c r="T10" s="37">
        <f aca="true" t="shared" si="1" ref="T10:T31">S10+P10</f>
        <v>18942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157</v>
      </c>
      <c r="G11" s="31" t="s">
        <v>45</v>
      </c>
      <c r="H11" s="31" t="s">
        <v>37</v>
      </c>
      <c r="I11" s="33">
        <v>2</v>
      </c>
      <c r="J11" s="33">
        <v>14</v>
      </c>
      <c r="K11" s="56">
        <v>374101</v>
      </c>
      <c r="L11" s="56">
        <v>8759</v>
      </c>
      <c r="M11" s="34">
        <f>O11/N11-100%</f>
        <v>-0.43524675667007484</v>
      </c>
      <c r="N11" s="35">
        <v>889240.4</v>
      </c>
      <c r="O11" s="35">
        <v>502201.4</v>
      </c>
      <c r="P11" s="35">
        <v>11993</v>
      </c>
      <c r="Q11" s="50">
        <v>889240.4</v>
      </c>
      <c r="R11" s="35">
        <f t="shared" si="0"/>
        <v>1391441.8</v>
      </c>
      <c r="S11" s="48">
        <v>21228</v>
      </c>
      <c r="T11" s="37">
        <f t="shared" si="1"/>
        <v>33221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146</v>
      </c>
      <c r="G12" s="31" t="s">
        <v>33</v>
      </c>
      <c r="H12" s="31" t="s">
        <v>37</v>
      </c>
      <c r="I12" s="33">
        <v>4</v>
      </c>
      <c r="J12" s="55">
        <v>16</v>
      </c>
      <c r="K12" s="56">
        <v>163464</v>
      </c>
      <c r="L12" s="56">
        <v>5151</v>
      </c>
      <c r="M12" s="34">
        <f aca="true" t="shared" si="2" ref="M12:M32">O12/N12-100%</f>
        <v>-0.5159214433237342</v>
      </c>
      <c r="N12" s="35">
        <v>428436.66</v>
      </c>
      <c r="O12" s="35">
        <v>207397</v>
      </c>
      <c r="P12" s="35">
        <v>6573</v>
      </c>
      <c r="Q12" s="50">
        <v>1332785.6199999999</v>
      </c>
      <c r="R12" s="35">
        <f t="shared" si="0"/>
        <v>1540182.6199999999</v>
      </c>
      <c r="S12" s="48">
        <v>39670</v>
      </c>
      <c r="T12" s="37">
        <f t="shared" si="1"/>
        <v>46243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158</v>
      </c>
      <c r="G13" s="31" t="s">
        <v>36</v>
      </c>
      <c r="H13" s="31" t="s">
        <v>37</v>
      </c>
      <c r="I13" s="33">
        <v>2</v>
      </c>
      <c r="J13" s="33">
        <v>9</v>
      </c>
      <c r="K13" s="56">
        <v>51044</v>
      </c>
      <c r="L13" s="56">
        <v>1775</v>
      </c>
      <c r="M13" s="34">
        <f t="shared" si="2"/>
        <v>-0.49777169340374416</v>
      </c>
      <c r="N13" s="35">
        <v>128124.2</v>
      </c>
      <c r="O13" s="35">
        <v>64347.6</v>
      </c>
      <c r="P13" s="35">
        <v>2302</v>
      </c>
      <c r="Q13" s="50">
        <v>128124.2</v>
      </c>
      <c r="R13" s="35">
        <f t="shared" si="0"/>
        <v>192471.8</v>
      </c>
      <c r="S13" s="48">
        <v>4519</v>
      </c>
      <c r="T13" s="37">
        <f t="shared" si="1"/>
        <v>6821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152</v>
      </c>
      <c r="G14" s="31" t="s">
        <v>33</v>
      </c>
      <c r="H14" s="31" t="s">
        <v>37</v>
      </c>
      <c r="I14" s="33">
        <v>3</v>
      </c>
      <c r="J14" s="33">
        <v>13</v>
      </c>
      <c r="K14" s="56">
        <v>44526</v>
      </c>
      <c r="L14" s="56">
        <v>1446</v>
      </c>
      <c r="M14" s="34">
        <f t="shared" si="2"/>
        <v>-0.4476036559198693</v>
      </c>
      <c r="N14" s="35">
        <v>109521</v>
      </c>
      <c r="O14" s="35">
        <v>60499</v>
      </c>
      <c r="P14" s="35">
        <v>2026</v>
      </c>
      <c r="Q14" s="50">
        <v>256810</v>
      </c>
      <c r="R14" s="35">
        <f t="shared" si="0"/>
        <v>317309</v>
      </c>
      <c r="S14" s="48">
        <v>8627</v>
      </c>
      <c r="T14" s="37">
        <f t="shared" si="1"/>
        <v>10653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140</v>
      </c>
      <c r="G15" s="31" t="s">
        <v>36</v>
      </c>
      <c r="H15" s="31" t="s">
        <v>37</v>
      </c>
      <c r="I15" s="33">
        <v>5</v>
      </c>
      <c r="J15" s="55">
        <v>8</v>
      </c>
      <c r="K15" s="56">
        <v>39326</v>
      </c>
      <c r="L15" s="56">
        <v>1282</v>
      </c>
      <c r="M15" s="34">
        <f t="shared" si="2"/>
        <v>-0.45818641338686994</v>
      </c>
      <c r="N15" s="35">
        <v>98126</v>
      </c>
      <c r="O15" s="35">
        <v>53166</v>
      </c>
      <c r="P15" s="35">
        <v>1813</v>
      </c>
      <c r="Q15" s="50">
        <v>523472</v>
      </c>
      <c r="R15" s="35">
        <f t="shared" si="0"/>
        <v>576638</v>
      </c>
      <c r="S15" s="48">
        <v>18076</v>
      </c>
      <c r="T15" s="37">
        <f t="shared" si="1"/>
        <v>19889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163</v>
      </c>
      <c r="G16" s="31" t="s">
        <v>38</v>
      </c>
      <c r="H16" s="31" t="s">
        <v>39</v>
      </c>
      <c r="I16" s="33">
        <v>1</v>
      </c>
      <c r="J16" s="55">
        <v>9</v>
      </c>
      <c r="K16" s="56">
        <v>37681</v>
      </c>
      <c r="L16" s="56">
        <v>949</v>
      </c>
      <c r="M16" s="34" t="e">
        <f t="shared" si="2"/>
        <v>#DIV/0!</v>
      </c>
      <c r="N16" s="35"/>
      <c r="O16" s="35">
        <v>47940</v>
      </c>
      <c r="P16" s="35">
        <v>1343</v>
      </c>
      <c r="Q16" s="50"/>
      <c r="R16" s="35">
        <f t="shared" si="0"/>
        <v>47940</v>
      </c>
      <c r="S16" s="48"/>
      <c r="T16" s="37">
        <f t="shared" si="1"/>
        <v>1343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129</v>
      </c>
      <c r="G17" s="31" t="s">
        <v>38</v>
      </c>
      <c r="H17" s="31" t="s">
        <v>37</v>
      </c>
      <c r="I17" s="51">
        <v>7</v>
      </c>
      <c r="J17" s="33">
        <v>10</v>
      </c>
      <c r="K17" s="57">
        <v>32968</v>
      </c>
      <c r="L17" s="56">
        <v>1061</v>
      </c>
      <c r="M17" s="34">
        <f t="shared" si="2"/>
        <v>-0.4762166884057104</v>
      </c>
      <c r="N17" s="35">
        <v>83567</v>
      </c>
      <c r="O17" s="35">
        <v>43771</v>
      </c>
      <c r="P17" s="35">
        <v>1471</v>
      </c>
      <c r="Q17" s="50">
        <v>1048851.2000000002</v>
      </c>
      <c r="R17" s="35">
        <f t="shared" si="0"/>
        <v>1092622.2000000002</v>
      </c>
      <c r="S17" s="48">
        <v>36359</v>
      </c>
      <c r="T17" s="37">
        <f t="shared" si="1"/>
        <v>37830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147</v>
      </c>
      <c r="G18" s="31" t="s">
        <v>38</v>
      </c>
      <c r="H18" s="31" t="s">
        <v>39</v>
      </c>
      <c r="I18" s="51">
        <v>4</v>
      </c>
      <c r="J18" s="55">
        <v>10</v>
      </c>
      <c r="K18" s="57">
        <v>29712</v>
      </c>
      <c r="L18" s="56">
        <v>746</v>
      </c>
      <c r="M18" s="34">
        <f t="shared" si="2"/>
        <v>-0.5411366317044403</v>
      </c>
      <c r="N18" s="35">
        <v>78847</v>
      </c>
      <c r="O18" s="35">
        <v>36180</v>
      </c>
      <c r="P18" s="35">
        <v>919</v>
      </c>
      <c r="Q18" s="50">
        <v>669405.6</v>
      </c>
      <c r="R18" s="35">
        <f t="shared" si="0"/>
        <v>705585.6</v>
      </c>
      <c r="S18" s="48">
        <v>15281</v>
      </c>
      <c r="T18" s="37">
        <f t="shared" si="1"/>
        <v>16200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159</v>
      </c>
      <c r="G19" s="31" t="s">
        <v>44</v>
      </c>
      <c r="H19" s="31" t="s">
        <v>34</v>
      </c>
      <c r="I19" s="33">
        <v>2</v>
      </c>
      <c r="J19" s="33">
        <v>9</v>
      </c>
      <c r="K19" s="56">
        <v>23505</v>
      </c>
      <c r="L19" s="56">
        <v>801</v>
      </c>
      <c r="M19" s="34">
        <f t="shared" si="2"/>
        <v>-0.375769903429397</v>
      </c>
      <c r="N19" s="35">
        <v>52604</v>
      </c>
      <c r="O19" s="35">
        <v>32837</v>
      </c>
      <c r="P19" s="35">
        <v>1177</v>
      </c>
      <c r="Q19" s="50">
        <v>52604</v>
      </c>
      <c r="R19" s="35">
        <f t="shared" si="0"/>
        <v>85441</v>
      </c>
      <c r="S19" s="48">
        <v>1845</v>
      </c>
      <c r="T19" s="37">
        <f t="shared" si="1"/>
        <v>3022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153</v>
      </c>
      <c r="G20" s="31" t="s">
        <v>38</v>
      </c>
      <c r="H20" s="31" t="s">
        <v>39</v>
      </c>
      <c r="I20" s="33">
        <v>3</v>
      </c>
      <c r="J20" s="33">
        <v>5</v>
      </c>
      <c r="K20" s="56">
        <v>18659</v>
      </c>
      <c r="L20" s="56">
        <v>621</v>
      </c>
      <c r="M20" s="34">
        <f t="shared" si="2"/>
        <v>-0.38243983737784404</v>
      </c>
      <c r="N20" s="35">
        <v>39601</v>
      </c>
      <c r="O20" s="35">
        <v>24456</v>
      </c>
      <c r="P20" s="35">
        <v>841</v>
      </c>
      <c r="Q20" s="50">
        <v>94703</v>
      </c>
      <c r="R20" s="35">
        <f t="shared" si="0"/>
        <v>119159</v>
      </c>
      <c r="S20" s="48">
        <v>3190</v>
      </c>
      <c r="T20" s="37">
        <f t="shared" si="1"/>
        <v>4031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148</v>
      </c>
      <c r="G21" s="31" t="s">
        <v>88</v>
      </c>
      <c r="H21" s="31" t="s">
        <v>37</v>
      </c>
      <c r="I21" s="33">
        <v>4</v>
      </c>
      <c r="J21" s="55">
        <v>4</v>
      </c>
      <c r="K21" s="56">
        <v>18359</v>
      </c>
      <c r="L21" s="56">
        <v>678</v>
      </c>
      <c r="M21" s="34">
        <f t="shared" si="2"/>
        <v>-0.20831571070696553</v>
      </c>
      <c r="N21" s="35">
        <v>30737</v>
      </c>
      <c r="O21" s="35">
        <v>24334</v>
      </c>
      <c r="P21" s="35">
        <v>914</v>
      </c>
      <c r="Q21" s="50">
        <v>173726</v>
      </c>
      <c r="R21" s="35">
        <f t="shared" si="0"/>
        <v>198060</v>
      </c>
      <c r="S21" s="48">
        <v>6044</v>
      </c>
      <c r="T21" s="37">
        <f t="shared" si="1"/>
        <v>6958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135</v>
      </c>
      <c r="G22" s="31" t="s">
        <v>88</v>
      </c>
      <c r="H22" s="31" t="s">
        <v>37</v>
      </c>
      <c r="I22" s="33">
        <v>6</v>
      </c>
      <c r="J22" s="33">
        <v>9</v>
      </c>
      <c r="K22" s="56">
        <v>16934</v>
      </c>
      <c r="L22" s="56">
        <v>710</v>
      </c>
      <c r="M22" s="34">
        <f t="shared" si="2"/>
        <v>-0.4746466996515254</v>
      </c>
      <c r="N22" s="35">
        <v>39371.6</v>
      </c>
      <c r="O22" s="35">
        <v>20684</v>
      </c>
      <c r="P22" s="35">
        <v>887</v>
      </c>
      <c r="Q22" s="50">
        <v>366096.68</v>
      </c>
      <c r="R22" s="35">
        <f t="shared" si="0"/>
        <v>386780.68</v>
      </c>
      <c r="S22" s="48">
        <v>14739</v>
      </c>
      <c r="T22" s="37">
        <f t="shared" si="1"/>
        <v>15626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31" t="s">
        <v>120</v>
      </c>
      <c r="G23" s="31" t="s">
        <v>36</v>
      </c>
      <c r="H23" s="31" t="s">
        <v>37</v>
      </c>
      <c r="I23" s="33">
        <v>9</v>
      </c>
      <c r="J23" s="55">
        <v>6</v>
      </c>
      <c r="K23" s="56">
        <v>11137</v>
      </c>
      <c r="L23" s="56">
        <v>402</v>
      </c>
      <c r="M23" s="34">
        <f t="shared" si="2"/>
        <v>-0.2947595185688193</v>
      </c>
      <c r="N23" s="35">
        <v>21353</v>
      </c>
      <c r="O23" s="35">
        <v>15059</v>
      </c>
      <c r="P23" s="35">
        <v>567</v>
      </c>
      <c r="Q23" s="50">
        <v>758008</v>
      </c>
      <c r="R23" s="35">
        <f t="shared" si="0"/>
        <v>773067</v>
      </c>
      <c r="S23" s="48">
        <v>25806</v>
      </c>
      <c r="T23" s="37">
        <f t="shared" si="1"/>
        <v>26373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99</v>
      </c>
      <c r="G24" s="31" t="s">
        <v>38</v>
      </c>
      <c r="H24" s="31" t="s">
        <v>37</v>
      </c>
      <c r="I24" s="33">
        <v>13</v>
      </c>
      <c r="J24" s="33">
        <v>6</v>
      </c>
      <c r="K24" s="56">
        <v>8724</v>
      </c>
      <c r="L24" s="56">
        <v>265</v>
      </c>
      <c r="M24" s="34">
        <f t="shared" si="2"/>
        <v>-0.49647425385372257</v>
      </c>
      <c r="N24" s="35">
        <v>24392</v>
      </c>
      <c r="O24" s="35">
        <v>12282</v>
      </c>
      <c r="P24" s="35">
        <v>380</v>
      </c>
      <c r="Q24" s="50">
        <v>1101980</v>
      </c>
      <c r="R24" s="35">
        <f t="shared" si="0"/>
        <v>1114262</v>
      </c>
      <c r="S24" s="48">
        <v>32657</v>
      </c>
      <c r="T24" s="37">
        <f t="shared" si="1"/>
        <v>33037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21</v>
      </c>
      <c r="F25" s="31" t="s">
        <v>149</v>
      </c>
      <c r="G25" s="31" t="s">
        <v>38</v>
      </c>
      <c r="H25" s="31" t="s">
        <v>42</v>
      </c>
      <c r="I25" s="33">
        <v>4</v>
      </c>
      <c r="J25" s="55">
        <v>2</v>
      </c>
      <c r="K25" s="56">
        <v>7103</v>
      </c>
      <c r="L25" s="56">
        <v>249</v>
      </c>
      <c r="M25" s="34">
        <f t="shared" si="2"/>
        <v>0.5974615898463593</v>
      </c>
      <c r="N25" s="35">
        <v>7485</v>
      </c>
      <c r="O25" s="35">
        <v>11957</v>
      </c>
      <c r="P25" s="35">
        <v>463</v>
      </c>
      <c r="Q25" s="50">
        <v>31847</v>
      </c>
      <c r="R25" s="35">
        <f t="shared" si="0"/>
        <v>43804</v>
      </c>
      <c r="S25" s="48">
        <v>1077</v>
      </c>
      <c r="T25" s="37">
        <f t="shared" si="1"/>
        <v>1540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119</v>
      </c>
      <c r="G26" s="31" t="s">
        <v>41</v>
      </c>
      <c r="H26" s="31" t="s">
        <v>34</v>
      </c>
      <c r="I26" s="33">
        <v>9</v>
      </c>
      <c r="J26" s="55">
        <v>6</v>
      </c>
      <c r="K26" s="56">
        <v>9361</v>
      </c>
      <c r="L26" s="56">
        <v>358</v>
      </c>
      <c r="M26" s="34">
        <f t="shared" si="2"/>
        <v>-0.35538311265465594</v>
      </c>
      <c r="N26" s="35">
        <v>18428</v>
      </c>
      <c r="O26" s="35">
        <v>11879</v>
      </c>
      <c r="P26" s="35">
        <v>457</v>
      </c>
      <c r="Q26" s="50">
        <v>836064</v>
      </c>
      <c r="R26" s="35">
        <f t="shared" si="0"/>
        <v>847943</v>
      </c>
      <c r="S26" s="48">
        <v>28904</v>
      </c>
      <c r="T26" s="37">
        <f t="shared" si="1"/>
        <v>29361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134</v>
      </c>
      <c r="G27" s="31" t="s">
        <v>40</v>
      </c>
      <c r="H27" s="31" t="s">
        <v>34</v>
      </c>
      <c r="I27" s="33">
        <v>6</v>
      </c>
      <c r="J27" s="33">
        <v>5</v>
      </c>
      <c r="K27" s="56">
        <v>7909</v>
      </c>
      <c r="L27" s="56">
        <v>316</v>
      </c>
      <c r="M27" s="34">
        <f t="shared" si="2"/>
        <v>-0.3631170950632395</v>
      </c>
      <c r="N27" s="35">
        <v>17157</v>
      </c>
      <c r="O27" s="35">
        <v>10927</v>
      </c>
      <c r="P27" s="35">
        <v>468</v>
      </c>
      <c r="Q27" s="50">
        <v>265931</v>
      </c>
      <c r="R27" s="35">
        <f t="shared" si="0"/>
        <v>276858</v>
      </c>
      <c r="S27" s="48">
        <v>9410</v>
      </c>
      <c r="T27" s="37">
        <f t="shared" si="1"/>
        <v>9878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114</v>
      </c>
      <c r="G28" s="31" t="s">
        <v>45</v>
      </c>
      <c r="H28" s="31" t="s">
        <v>37</v>
      </c>
      <c r="I28" s="33">
        <v>10</v>
      </c>
      <c r="J28" s="55">
        <v>9</v>
      </c>
      <c r="K28" s="56">
        <v>7586</v>
      </c>
      <c r="L28" s="56">
        <v>322</v>
      </c>
      <c r="M28" s="34">
        <f t="shared" si="2"/>
        <v>-0.41945358536772026</v>
      </c>
      <c r="N28" s="35">
        <v>13067</v>
      </c>
      <c r="O28" s="35">
        <v>7586</v>
      </c>
      <c r="P28" s="35">
        <v>322</v>
      </c>
      <c r="Q28" s="50">
        <v>504500.06</v>
      </c>
      <c r="R28" s="35">
        <f t="shared" si="0"/>
        <v>512086.06</v>
      </c>
      <c r="S28" s="48">
        <v>20230</v>
      </c>
      <c r="T28" s="37">
        <f t="shared" si="1"/>
        <v>20552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17</v>
      </c>
      <c r="F29" s="31" t="s">
        <v>93</v>
      </c>
      <c r="G29" s="31" t="s">
        <v>38</v>
      </c>
      <c r="H29" s="31" t="s">
        <v>42</v>
      </c>
      <c r="I29" s="33">
        <v>14</v>
      </c>
      <c r="J29" s="33">
        <v>3</v>
      </c>
      <c r="K29" s="56">
        <v>4888</v>
      </c>
      <c r="L29" s="56">
        <v>254</v>
      </c>
      <c r="M29" s="34">
        <f t="shared" si="2"/>
        <v>-0.40382847111928444</v>
      </c>
      <c r="N29" s="35">
        <v>11963</v>
      </c>
      <c r="O29" s="35">
        <v>7132</v>
      </c>
      <c r="P29" s="35">
        <v>395</v>
      </c>
      <c r="Q29" s="50">
        <v>1250162</v>
      </c>
      <c r="R29" s="35">
        <f t="shared" si="0"/>
        <v>1257294</v>
      </c>
      <c r="S29" s="48">
        <v>48244</v>
      </c>
      <c r="T29" s="37">
        <f t="shared" si="1"/>
        <v>48639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20</v>
      </c>
      <c r="F30" s="31" t="s">
        <v>154</v>
      </c>
      <c r="G30" s="31" t="s">
        <v>38</v>
      </c>
      <c r="H30" s="31" t="s">
        <v>42</v>
      </c>
      <c r="I30" s="33">
        <v>3</v>
      </c>
      <c r="J30" s="33">
        <v>1</v>
      </c>
      <c r="K30" s="56">
        <v>3202</v>
      </c>
      <c r="L30" s="56">
        <v>107</v>
      </c>
      <c r="M30" s="34">
        <f t="shared" si="2"/>
        <v>-0.3618895116092874</v>
      </c>
      <c r="N30" s="35">
        <v>7494</v>
      </c>
      <c r="O30" s="35">
        <v>4782</v>
      </c>
      <c r="P30" s="35">
        <v>165</v>
      </c>
      <c r="Q30" s="50">
        <v>14092</v>
      </c>
      <c r="R30" s="35">
        <f t="shared" si="0"/>
        <v>18874</v>
      </c>
      <c r="S30" s="48">
        <v>486</v>
      </c>
      <c r="T30" s="37">
        <f t="shared" si="1"/>
        <v>651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23</v>
      </c>
      <c r="F31" s="31" t="s">
        <v>125</v>
      </c>
      <c r="G31" s="31" t="s">
        <v>41</v>
      </c>
      <c r="H31" s="31" t="s">
        <v>34</v>
      </c>
      <c r="I31" s="33">
        <v>8</v>
      </c>
      <c r="J31" s="33">
        <v>5</v>
      </c>
      <c r="K31" s="56">
        <v>2825</v>
      </c>
      <c r="L31" s="56">
        <v>150</v>
      </c>
      <c r="M31" s="34">
        <f t="shared" si="2"/>
        <v>-0.47518963337547404</v>
      </c>
      <c r="N31" s="35">
        <v>6328</v>
      </c>
      <c r="O31" s="35">
        <v>3321</v>
      </c>
      <c r="P31" s="35">
        <v>172</v>
      </c>
      <c r="Q31" s="50">
        <v>431004</v>
      </c>
      <c r="R31" s="35">
        <f t="shared" si="0"/>
        <v>434325</v>
      </c>
      <c r="S31" s="48">
        <v>15060</v>
      </c>
      <c r="T31" s="37">
        <f t="shared" si="1"/>
        <v>15232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1"/>
      <c r="E32" s="42"/>
      <c r="F32" s="42"/>
      <c r="G32" s="42"/>
      <c r="H32" s="42"/>
      <c r="I32" s="42"/>
      <c r="J32" s="42"/>
      <c r="K32" s="43">
        <f>SUM(K10:K31)</f>
        <v>1332827</v>
      </c>
      <c r="L32" s="43">
        <f>SUM(L10:L31)</f>
        <v>39793</v>
      </c>
      <c r="M32" s="44">
        <f t="shared" si="2"/>
        <v>-0.15582219653369578</v>
      </c>
      <c r="N32" s="43">
        <f>SUM(N10:N31)</f>
        <v>2105842.8600000003</v>
      </c>
      <c r="O32" s="43">
        <f aca="true" t="shared" si="3" ref="O32:T32">SUM(O10:O31)</f>
        <v>1777705.8000000003</v>
      </c>
      <c r="P32" s="43">
        <f t="shared" si="3"/>
        <v>54590</v>
      </c>
      <c r="Q32" s="43">
        <f t="shared" si="3"/>
        <v>10729406.76</v>
      </c>
      <c r="R32" s="43">
        <f t="shared" si="3"/>
        <v>12507112.56</v>
      </c>
      <c r="S32" s="43">
        <f t="shared" si="3"/>
        <v>351452</v>
      </c>
      <c r="T32" s="43">
        <f t="shared" si="3"/>
        <v>406042</v>
      </c>
      <c r="U32" s="45"/>
      <c r="V32" s="46">
        <f>SUM(V10:V19)</f>
        <v>0</v>
      </c>
    </row>
    <row r="35" spans="15:16" ht="12.75">
      <c r="O35" s="54"/>
      <c r="P35" s="53"/>
    </row>
    <row r="38" spans="16:256" s="3" customFormat="1" ht="12.75">
      <c r="P38" s="46"/>
      <c r="Q38" s="46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155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156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18</v>
      </c>
      <c r="N4" s="22" t="s">
        <v>7</v>
      </c>
      <c r="Q4" s="22"/>
      <c r="R4" s="1" t="s">
        <v>8</v>
      </c>
      <c r="S4" s="1"/>
      <c r="T4" s="23">
        <v>40668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157</v>
      </c>
      <c r="G10" s="31" t="s">
        <v>45</v>
      </c>
      <c r="H10" s="31" t="s">
        <v>37</v>
      </c>
      <c r="I10" s="33">
        <v>1</v>
      </c>
      <c r="J10" s="33">
        <v>14</v>
      </c>
      <c r="K10" s="56">
        <v>690101</v>
      </c>
      <c r="L10" s="56">
        <v>16130</v>
      </c>
      <c r="M10" s="34" t="e">
        <f aca="true" t="shared" si="0" ref="M10:M34">O10/N10-100%</f>
        <v>#DIV/0!</v>
      </c>
      <c r="N10" s="35"/>
      <c r="O10" s="35">
        <v>889240.4</v>
      </c>
      <c r="P10" s="35">
        <v>21228</v>
      </c>
      <c r="Q10" s="50"/>
      <c r="R10" s="35">
        <f aca="true" t="shared" si="1" ref="R10:R33">O10+Q10</f>
        <v>889240.4</v>
      </c>
      <c r="S10" s="48"/>
      <c r="T10" s="37">
        <f aca="true" t="shared" si="2" ref="T10:T33">S10+P10</f>
        <v>21228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146</v>
      </c>
      <c r="G11" s="31" t="s">
        <v>33</v>
      </c>
      <c r="H11" s="31" t="s">
        <v>37</v>
      </c>
      <c r="I11" s="33">
        <v>3</v>
      </c>
      <c r="J11" s="55">
        <v>16</v>
      </c>
      <c r="K11" s="56">
        <v>386951</v>
      </c>
      <c r="L11" s="56">
        <v>11495</v>
      </c>
      <c r="M11" s="34">
        <f t="shared" si="0"/>
        <v>-0.0513585181557189</v>
      </c>
      <c r="N11" s="35">
        <v>451631.8</v>
      </c>
      <c r="O11" s="35">
        <v>428436.66</v>
      </c>
      <c r="P11" s="35">
        <v>12748</v>
      </c>
      <c r="Q11" s="50">
        <v>904348.96</v>
      </c>
      <c r="R11" s="35">
        <f t="shared" si="1"/>
        <v>1332785.6199999999</v>
      </c>
      <c r="S11" s="48">
        <v>26922</v>
      </c>
      <c r="T11" s="37">
        <f t="shared" si="2"/>
        <v>39670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158</v>
      </c>
      <c r="G12" s="31" t="s">
        <v>36</v>
      </c>
      <c r="H12" s="31" t="s">
        <v>37</v>
      </c>
      <c r="I12" s="33">
        <v>1</v>
      </c>
      <c r="J12" s="33">
        <v>9</v>
      </c>
      <c r="K12" s="56">
        <v>105325</v>
      </c>
      <c r="L12" s="56">
        <v>3621</v>
      </c>
      <c r="M12" s="34" t="e">
        <f t="shared" si="0"/>
        <v>#DIV/0!</v>
      </c>
      <c r="N12" s="35"/>
      <c r="O12" s="35">
        <v>128124.2</v>
      </c>
      <c r="P12" s="35">
        <v>4519</v>
      </c>
      <c r="Q12" s="50"/>
      <c r="R12" s="35">
        <f t="shared" si="1"/>
        <v>128124.2</v>
      </c>
      <c r="S12" s="48"/>
      <c r="T12" s="37">
        <f t="shared" si="2"/>
        <v>4519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152</v>
      </c>
      <c r="G13" s="31" t="s">
        <v>33</v>
      </c>
      <c r="H13" s="31" t="s">
        <v>37</v>
      </c>
      <c r="I13" s="33">
        <v>2</v>
      </c>
      <c r="J13" s="33">
        <v>13</v>
      </c>
      <c r="K13" s="56">
        <v>84706</v>
      </c>
      <c r="L13" s="56">
        <v>2702</v>
      </c>
      <c r="M13" s="34">
        <f t="shared" si="0"/>
        <v>-0.2564210497728955</v>
      </c>
      <c r="N13" s="35">
        <v>147289</v>
      </c>
      <c r="O13" s="35">
        <v>109521</v>
      </c>
      <c r="P13" s="35">
        <v>3597</v>
      </c>
      <c r="Q13" s="50">
        <v>147289</v>
      </c>
      <c r="R13" s="35">
        <f t="shared" si="1"/>
        <v>256810</v>
      </c>
      <c r="S13" s="48">
        <v>5030</v>
      </c>
      <c r="T13" s="37">
        <f t="shared" si="2"/>
        <v>8627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140</v>
      </c>
      <c r="G14" s="31" t="s">
        <v>36</v>
      </c>
      <c r="H14" s="31" t="s">
        <v>37</v>
      </c>
      <c r="I14" s="33">
        <v>4</v>
      </c>
      <c r="J14" s="55">
        <v>8</v>
      </c>
      <c r="K14" s="56">
        <v>81547</v>
      </c>
      <c r="L14" s="56">
        <v>2722</v>
      </c>
      <c r="M14" s="34">
        <f t="shared" si="0"/>
        <v>-0.19584671867829284</v>
      </c>
      <c r="N14" s="35">
        <v>122024</v>
      </c>
      <c r="O14" s="35">
        <v>98126</v>
      </c>
      <c r="P14" s="35">
        <v>3335</v>
      </c>
      <c r="Q14" s="50">
        <v>425346</v>
      </c>
      <c r="R14" s="35">
        <f t="shared" si="1"/>
        <v>523472</v>
      </c>
      <c r="S14" s="48">
        <v>14741</v>
      </c>
      <c r="T14" s="37">
        <f t="shared" si="2"/>
        <v>18076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129</v>
      </c>
      <c r="G15" s="31" t="s">
        <v>38</v>
      </c>
      <c r="H15" s="31" t="s">
        <v>37</v>
      </c>
      <c r="I15" s="33">
        <v>6</v>
      </c>
      <c r="J15" s="33">
        <v>10</v>
      </c>
      <c r="K15" s="56">
        <v>70095</v>
      </c>
      <c r="L15" s="56">
        <v>2283</v>
      </c>
      <c r="M15" s="34">
        <f t="shared" si="0"/>
        <v>-0.18163033472393597</v>
      </c>
      <c r="N15" s="35">
        <v>102114</v>
      </c>
      <c r="O15" s="35">
        <v>83567</v>
      </c>
      <c r="P15" s="35">
        <v>2775</v>
      </c>
      <c r="Q15" s="50">
        <v>965284.2000000001</v>
      </c>
      <c r="R15" s="35">
        <f t="shared" si="1"/>
        <v>1048851.2000000002</v>
      </c>
      <c r="S15" s="48">
        <v>33584</v>
      </c>
      <c r="T15" s="37">
        <f t="shared" si="2"/>
        <v>36359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2</v>
      </c>
      <c r="F16" s="31" t="s">
        <v>147</v>
      </c>
      <c r="G16" s="31" t="s">
        <v>38</v>
      </c>
      <c r="H16" s="31" t="s">
        <v>39</v>
      </c>
      <c r="I16" s="33">
        <v>3</v>
      </c>
      <c r="J16" s="55">
        <v>12</v>
      </c>
      <c r="K16" s="56">
        <v>65514</v>
      </c>
      <c r="L16" s="56">
        <v>1637</v>
      </c>
      <c r="M16" s="34">
        <f t="shared" si="0"/>
        <v>-0.6835042649272454</v>
      </c>
      <c r="N16" s="35">
        <v>249125</v>
      </c>
      <c r="O16" s="35">
        <v>78847</v>
      </c>
      <c r="P16" s="35">
        <v>2003</v>
      </c>
      <c r="Q16" s="50">
        <v>590558.6</v>
      </c>
      <c r="R16" s="35">
        <f t="shared" si="1"/>
        <v>669405.6</v>
      </c>
      <c r="S16" s="48">
        <v>13278</v>
      </c>
      <c r="T16" s="37">
        <f t="shared" si="2"/>
        <v>15281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159</v>
      </c>
      <c r="G17" s="31" t="s">
        <v>44</v>
      </c>
      <c r="H17" s="31" t="s">
        <v>34</v>
      </c>
      <c r="I17" s="51">
        <v>1</v>
      </c>
      <c r="J17" s="33">
        <v>9</v>
      </c>
      <c r="K17" s="57">
        <v>35997</v>
      </c>
      <c r="L17" s="56">
        <v>1204</v>
      </c>
      <c r="M17" s="34" t="e">
        <f t="shared" si="0"/>
        <v>#DIV/0!</v>
      </c>
      <c r="N17" s="35"/>
      <c r="O17" s="35">
        <v>52604</v>
      </c>
      <c r="P17" s="35">
        <v>1845</v>
      </c>
      <c r="Q17" s="50"/>
      <c r="R17" s="35">
        <f t="shared" si="1"/>
        <v>52604</v>
      </c>
      <c r="S17" s="48"/>
      <c r="T17" s="37">
        <f t="shared" si="2"/>
        <v>1845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153</v>
      </c>
      <c r="G18" s="31" t="s">
        <v>38</v>
      </c>
      <c r="H18" s="31" t="s">
        <v>39</v>
      </c>
      <c r="I18" s="51">
        <v>2</v>
      </c>
      <c r="J18" s="33">
        <v>5</v>
      </c>
      <c r="K18" s="57">
        <v>33838</v>
      </c>
      <c r="L18" s="56">
        <v>1109</v>
      </c>
      <c r="M18" s="34">
        <f t="shared" si="0"/>
        <v>-0.2813146528256688</v>
      </c>
      <c r="N18" s="35">
        <v>55102</v>
      </c>
      <c r="O18" s="35">
        <v>39601</v>
      </c>
      <c r="P18" s="35">
        <v>1322</v>
      </c>
      <c r="Q18" s="50">
        <v>55102</v>
      </c>
      <c r="R18" s="35">
        <f t="shared" si="1"/>
        <v>94703</v>
      </c>
      <c r="S18" s="48">
        <v>1868</v>
      </c>
      <c r="T18" s="37">
        <f t="shared" si="2"/>
        <v>3190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135</v>
      </c>
      <c r="G19" s="31" t="s">
        <v>88</v>
      </c>
      <c r="H19" s="31" t="s">
        <v>37</v>
      </c>
      <c r="I19" s="33">
        <v>5</v>
      </c>
      <c r="J19" s="33">
        <v>9</v>
      </c>
      <c r="K19" s="56">
        <v>35457</v>
      </c>
      <c r="L19" s="56">
        <v>1403</v>
      </c>
      <c r="M19" s="34">
        <f t="shared" si="0"/>
        <v>-0.2568743408024148</v>
      </c>
      <c r="N19" s="35">
        <v>52981.08</v>
      </c>
      <c r="O19" s="35">
        <v>39371.6</v>
      </c>
      <c r="P19" s="35">
        <v>1563</v>
      </c>
      <c r="Q19" s="50">
        <v>326725.08</v>
      </c>
      <c r="R19" s="35">
        <f t="shared" si="1"/>
        <v>366096.68</v>
      </c>
      <c r="S19" s="48">
        <v>13176</v>
      </c>
      <c r="T19" s="37">
        <f t="shared" si="2"/>
        <v>14739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6</v>
      </c>
      <c r="F20" s="31" t="s">
        <v>148</v>
      </c>
      <c r="G20" s="31" t="s">
        <v>88</v>
      </c>
      <c r="H20" s="31" t="s">
        <v>37</v>
      </c>
      <c r="I20" s="33">
        <v>3</v>
      </c>
      <c r="J20" s="55">
        <v>4</v>
      </c>
      <c r="K20" s="56">
        <v>26751</v>
      </c>
      <c r="L20" s="56">
        <v>889</v>
      </c>
      <c r="M20" s="34">
        <f t="shared" si="0"/>
        <v>-0.462564694362848</v>
      </c>
      <c r="N20" s="35">
        <v>57192</v>
      </c>
      <c r="O20" s="35">
        <v>30737</v>
      </c>
      <c r="P20" s="35">
        <v>1047</v>
      </c>
      <c r="Q20" s="50">
        <v>142989</v>
      </c>
      <c r="R20" s="35">
        <f t="shared" si="1"/>
        <v>173726</v>
      </c>
      <c r="S20" s="48">
        <v>4997</v>
      </c>
      <c r="T20" s="37">
        <f t="shared" si="2"/>
        <v>6044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14</v>
      </c>
      <c r="F21" s="31" t="s">
        <v>99</v>
      </c>
      <c r="G21" s="31" t="s">
        <v>38</v>
      </c>
      <c r="H21" s="31" t="s">
        <v>37</v>
      </c>
      <c r="I21" s="33">
        <v>12</v>
      </c>
      <c r="J21" s="33">
        <v>6</v>
      </c>
      <c r="K21" s="56">
        <v>22685</v>
      </c>
      <c r="L21" s="56">
        <v>668</v>
      </c>
      <c r="M21" s="34">
        <f t="shared" si="0"/>
        <v>0.27706806282722507</v>
      </c>
      <c r="N21" s="35">
        <v>19100</v>
      </c>
      <c r="O21" s="35">
        <v>24392</v>
      </c>
      <c r="P21" s="35">
        <v>717</v>
      </c>
      <c r="Q21" s="50">
        <v>1077588</v>
      </c>
      <c r="R21" s="35">
        <f t="shared" si="1"/>
        <v>1101980</v>
      </c>
      <c r="S21" s="48">
        <v>31940</v>
      </c>
      <c r="T21" s="37">
        <f t="shared" si="2"/>
        <v>32657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120</v>
      </c>
      <c r="G22" s="31" t="s">
        <v>36</v>
      </c>
      <c r="H22" s="31" t="s">
        <v>37</v>
      </c>
      <c r="I22" s="33">
        <v>8</v>
      </c>
      <c r="J22" s="55">
        <v>6</v>
      </c>
      <c r="K22" s="56">
        <v>16295</v>
      </c>
      <c r="L22" s="56">
        <v>567</v>
      </c>
      <c r="M22" s="34">
        <f t="shared" si="0"/>
        <v>-0.41258837446012486</v>
      </c>
      <c r="N22" s="35">
        <v>36351</v>
      </c>
      <c r="O22" s="35">
        <v>21353</v>
      </c>
      <c r="P22" s="35">
        <v>787</v>
      </c>
      <c r="Q22" s="50">
        <v>736655</v>
      </c>
      <c r="R22" s="35">
        <f t="shared" si="1"/>
        <v>758008</v>
      </c>
      <c r="S22" s="48">
        <v>25019</v>
      </c>
      <c r="T22" s="37">
        <f t="shared" si="2"/>
        <v>25806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119</v>
      </c>
      <c r="G23" s="31" t="s">
        <v>41</v>
      </c>
      <c r="H23" s="31" t="s">
        <v>34</v>
      </c>
      <c r="I23" s="33">
        <v>8</v>
      </c>
      <c r="J23" s="55">
        <v>7</v>
      </c>
      <c r="K23" s="56">
        <v>15831</v>
      </c>
      <c r="L23" s="56">
        <v>578</v>
      </c>
      <c r="M23" s="34">
        <f t="shared" si="0"/>
        <v>-0.44862665310274674</v>
      </c>
      <c r="N23" s="35">
        <v>33422</v>
      </c>
      <c r="O23" s="35">
        <v>18428</v>
      </c>
      <c r="P23" s="35">
        <v>687</v>
      </c>
      <c r="Q23" s="50">
        <v>817636</v>
      </c>
      <c r="R23" s="35">
        <f t="shared" si="1"/>
        <v>836064</v>
      </c>
      <c r="S23" s="48">
        <v>28217</v>
      </c>
      <c r="T23" s="37">
        <f t="shared" si="2"/>
        <v>28904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9</v>
      </c>
      <c r="F24" s="31" t="s">
        <v>134</v>
      </c>
      <c r="G24" s="31" t="s">
        <v>40</v>
      </c>
      <c r="H24" s="31" t="s">
        <v>34</v>
      </c>
      <c r="I24" s="33">
        <v>5</v>
      </c>
      <c r="J24" s="33">
        <v>8</v>
      </c>
      <c r="K24" s="56">
        <v>14011</v>
      </c>
      <c r="L24" s="56">
        <v>493</v>
      </c>
      <c r="M24" s="34">
        <f t="shared" si="0"/>
        <v>-0.5554144748775621</v>
      </c>
      <c r="N24" s="35">
        <v>38591</v>
      </c>
      <c r="O24" s="35">
        <v>17157</v>
      </c>
      <c r="P24" s="35">
        <v>618</v>
      </c>
      <c r="Q24" s="50">
        <v>248774</v>
      </c>
      <c r="R24" s="35">
        <f t="shared" si="1"/>
        <v>265931</v>
      </c>
      <c r="S24" s="48">
        <v>8792</v>
      </c>
      <c r="T24" s="37">
        <f t="shared" si="2"/>
        <v>9410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13</v>
      </c>
      <c r="F25" s="31" t="s">
        <v>114</v>
      </c>
      <c r="G25" s="31" t="s">
        <v>45</v>
      </c>
      <c r="H25" s="31" t="s">
        <v>37</v>
      </c>
      <c r="I25" s="33">
        <v>9</v>
      </c>
      <c r="J25" s="55">
        <v>9</v>
      </c>
      <c r="K25" s="56">
        <v>11318</v>
      </c>
      <c r="L25" s="56">
        <v>510</v>
      </c>
      <c r="M25" s="34">
        <f t="shared" si="0"/>
        <v>-0.36327054886302845</v>
      </c>
      <c r="N25" s="35">
        <v>20522.06</v>
      </c>
      <c r="O25" s="35">
        <v>13067</v>
      </c>
      <c r="P25" s="35">
        <v>606</v>
      </c>
      <c r="Q25" s="50">
        <v>491433.06</v>
      </c>
      <c r="R25" s="35">
        <f t="shared" si="1"/>
        <v>504500.06</v>
      </c>
      <c r="S25" s="48">
        <v>19624</v>
      </c>
      <c r="T25" s="37">
        <f t="shared" si="2"/>
        <v>20230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23</v>
      </c>
      <c r="F26" s="31" t="s">
        <v>93</v>
      </c>
      <c r="G26" s="31" t="s">
        <v>38</v>
      </c>
      <c r="H26" s="31" t="s">
        <v>42</v>
      </c>
      <c r="I26" s="33">
        <v>13</v>
      </c>
      <c r="J26" s="33">
        <v>6</v>
      </c>
      <c r="K26" s="56">
        <v>5998</v>
      </c>
      <c r="L26" s="56">
        <v>220</v>
      </c>
      <c r="M26" s="34">
        <f t="shared" si="0"/>
        <v>0.3999999999999999</v>
      </c>
      <c r="N26" s="35">
        <v>8545</v>
      </c>
      <c r="O26" s="35">
        <v>11963</v>
      </c>
      <c r="P26" s="35">
        <v>521</v>
      </c>
      <c r="Q26" s="50">
        <v>1238199</v>
      </c>
      <c r="R26" s="35">
        <f t="shared" si="1"/>
        <v>1250162</v>
      </c>
      <c r="S26" s="48">
        <v>47723</v>
      </c>
      <c r="T26" s="37">
        <f t="shared" si="2"/>
        <v>48244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31" t="s">
        <v>109</v>
      </c>
      <c r="G27" s="31" t="s">
        <v>36</v>
      </c>
      <c r="H27" s="31" t="s">
        <v>37</v>
      </c>
      <c r="I27" s="33">
        <v>10</v>
      </c>
      <c r="J27" s="55">
        <v>3</v>
      </c>
      <c r="K27" s="56">
        <v>6309</v>
      </c>
      <c r="L27" s="56">
        <v>151</v>
      </c>
      <c r="M27" s="34">
        <f t="shared" si="0"/>
        <v>-0.5638172314955319</v>
      </c>
      <c r="N27" s="35">
        <v>17793</v>
      </c>
      <c r="O27" s="35">
        <v>7761</v>
      </c>
      <c r="P27" s="35">
        <v>246</v>
      </c>
      <c r="Q27" s="50">
        <v>388378</v>
      </c>
      <c r="R27" s="35">
        <f t="shared" si="1"/>
        <v>396139</v>
      </c>
      <c r="S27" s="48">
        <v>10702</v>
      </c>
      <c r="T27" s="37">
        <f t="shared" si="2"/>
        <v>10948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137</v>
      </c>
      <c r="G28" s="31" t="s">
        <v>38</v>
      </c>
      <c r="H28" s="31" t="s">
        <v>43</v>
      </c>
      <c r="I28" s="33">
        <v>5</v>
      </c>
      <c r="J28" s="33">
        <v>9</v>
      </c>
      <c r="K28" s="56">
        <v>7071</v>
      </c>
      <c r="L28" s="56">
        <v>225</v>
      </c>
      <c r="M28" s="34">
        <f t="shared" si="0"/>
        <v>-0.554886521537749</v>
      </c>
      <c r="N28" s="35">
        <v>17272</v>
      </c>
      <c r="O28" s="35">
        <v>7688</v>
      </c>
      <c r="P28" s="35">
        <v>246</v>
      </c>
      <c r="Q28" s="50">
        <v>72093</v>
      </c>
      <c r="R28" s="35">
        <f t="shared" si="1"/>
        <v>79781</v>
      </c>
      <c r="S28" s="48">
        <v>2065</v>
      </c>
      <c r="T28" s="37">
        <f t="shared" si="2"/>
        <v>2311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26</v>
      </c>
      <c r="F29" s="31" t="s">
        <v>154</v>
      </c>
      <c r="G29" s="31" t="s">
        <v>38</v>
      </c>
      <c r="H29" s="31" t="s">
        <v>42</v>
      </c>
      <c r="I29" s="33">
        <v>2</v>
      </c>
      <c r="J29" s="33">
        <v>1</v>
      </c>
      <c r="K29" s="56">
        <v>5567</v>
      </c>
      <c r="L29" s="56">
        <v>186</v>
      </c>
      <c r="M29" s="34">
        <f t="shared" si="0"/>
        <v>0.1357987268869354</v>
      </c>
      <c r="N29" s="35">
        <v>6598</v>
      </c>
      <c r="O29" s="35">
        <v>7494</v>
      </c>
      <c r="P29" s="35">
        <v>256</v>
      </c>
      <c r="Q29" s="50">
        <v>6598</v>
      </c>
      <c r="R29" s="35">
        <f t="shared" si="1"/>
        <v>14092</v>
      </c>
      <c r="S29" s="48">
        <v>230</v>
      </c>
      <c r="T29" s="37">
        <f t="shared" si="2"/>
        <v>486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149</v>
      </c>
      <c r="G30" s="31" t="s">
        <v>38</v>
      </c>
      <c r="H30" s="31" t="s">
        <v>42</v>
      </c>
      <c r="I30" s="33">
        <v>3</v>
      </c>
      <c r="J30" s="55">
        <v>3</v>
      </c>
      <c r="K30" s="56">
        <v>5870</v>
      </c>
      <c r="L30" s="56">
        <v>221</v>
      </c>
      <c r="M30" s="34">
        <f t="shared" si="0"/>
        <v>-0.32652510347309704</v>
      </c>
      <c r="N30" s="35">
        <v>11114</v>
      </c>
      <c r="O30" s="35">
        <v>7485</v>
      </c>
      <c r="P30" s="35">
        <v>294</v>
      </c>
      <c r="Q30" s="50">
        <v>24362</v>
      </c>
      <c r="R30" s="35">
        <f t="shared" si="1"/>
        <v>31847</v>
      </c>
      <c r="S30" s="48">
        <v>783</v>
      </c>
      <c r="T30" s="37">
        <f t="shared" si="2"/>
        <v>1077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15</v>
      </c>
      <c r="F31" s="31" t="s">
        <v>130</v>
      </c>
      <c r="G31" s="31" t="s">
        <v>38</v>
      </c>
      <c r="H31" s="31" t="s">
        <v>43</v>
      </c>
      <c r="I31" s="33">
        <v>6</v>
      </c>
      <c r="J31" s="33">
        <v>4</v>
      </c>
      <c r="K31" s="56">
        <v>5865</v>
      </c>
      <c r="L31" s="56">
        <v>189</v>
      </c>
      <c r="M31" s="34">
        <f t="shared" si="0"/>
        <v>-0.6393549792983221</v>
      </c>
      <c r="N31" s="35">
        <v>18356</v>
      </c>
      <c r="O31" s="35">
        <v>6620</v>
      </c>
      <c r="P31" s="35">
        <v>217</v>
      </c>
      <c r="Q31" s="50">
        <v>134433</v>
      </c>
      <c r="R31" s="35">
        <f t="shared" si="1"/>
        <v>141053</v>
      </c>
      <c r="S31" s="48">
        <v>4555</v>
      </c>
      <c r="T31" s="37">
        <f t="shared" si="2"/>
        <v>4772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125</v>
      </c>
      <c r="G32" s="31" t="s">
        <v>41</v>
      </c>
      <c r="H32" s="31" t="s">
        <v>34</v>
      </c>
      <c r="I32" s="33">
        <v>7</v>
      </c>
      <c r="J32" s="33">
        <v>7</v>
      </c>
      <c r="K32" s="56">
        <v>5466</v>
      </c>
      <c r="L32" s="56">
        <v>226</v>
      </c>
      <c r="M32" s="34">
        <f t="shared" si="0"/>
        <v>-0.6238035788597587</v>
      </c>
      <c r="N32" s="35">
        <v>16821</v>
      </c>
      <c r="O32" s="35">
        <v>6328</v>
      </c>
      <c r="P32" s="35">
        <v>267</v>
      </c>
      <c r="Q32" s="50">
        <v>424676</v>
      </c>
      <c r="R32" s="35">
        <f t="shared" si="1"/>
        <v>431004</v>
      </c>
      <c r="S32" s="48">
        <v>14793</v>
      </c>
      <c r="T32" s="37">
        <f t="shared" si="2"/>
        <v>15060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24</v>
      </c>
      <c r="F33" s="31" t="s">
        <v>142</v>
      </c>
      <c r="G33" s="31" t="s">
        <v>38</v>
      </c>
      <c r="H33" s="31" t="s">
        <v>42</v>
      </c>
      <c r="I33" s="33">
        <v>4</v>
      </c>
      <c r="J33" s="55">
        <v>2</v>
      </c>
      <c r="K33" s="56">
        <v>3548</v>
      </c>
      <c r="L33" s="56">
        <v>114</v>
      </c>
      <c r="M33" s="34">
        <f t="shared" si="0"/>
        <v>-0.43998009702699337</v>
      </c>
      <c r="N33" s="35">
        <v>8039</v>
      </c>
      <c r="O33" s="35">
        <v>4502</v>
      </c>
      <c r="P33" s="35">
        <v>151</v>
      </c>
      <c r="Q33" s="50">
        <v>38738</v>
      </c>
      <c r="R33" s="35">
        <f t="shared" si="1"/>
        <v>43240</v>
      </c>
      <c r="S33" s="48">
        <v>1329</v>
      </c>
      <c r="T33" s="37">
        <f t="shared" si="2"/>
        <v>1480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1742116</v>
      </c>
      <c r="L34" s="43">
        <f>SUM(L10:L33)</f>
        <v>49543</v>
      </c>
      <c r="M34" s="44">
        <f t="shared" si="0"/>
        <v>0.43116662798837146</v>
      </c>
      <c r="N34" s="43">
        <f>SUM(N10:N33)</f>
        <v>1489982.9400000002</v>
      </c>
      <c r="O34" s="43">
        <f aca="true" t="shared" si="3" ref="O34:T34">SUM(O10:O33)</f>
        <v>2132413.8600000003</v>
      </c>
      <c r="P34" s="43">
        <f t="shared" si="3"/>
        <v>61595</v>
      </c>
      <c r="Q34" s="43">
        <f t="shared" si="3"/>
        <v>9257205.899999999</v>
      </c>
      <c r="R34" s="43">
        <f t="shared" si="3"/>
        <v>11389619.76</v>
      </c>
      <c r="S34" s="43">
        <f t="shared" si="3"/>
        <v>309368</v>
      </c>
      <c r="T34" s="43">
        <f t="shared" si="3"/>
        <v>370963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4">
      <selection activeCell="F38" sqref="F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150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151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17</v>
      </c>
      <c r="N4" s="22" t="s">
        <v>7</v>
      </c>
      <c r="Q4" s="22"/>
      <c r="R4" s="1" t="s">
        <v>8</v>
      </c>
      <c r="S4" s="1"/>
      <c r="T4" s="23">
        <v>40661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146</v>
      </c>
      <c r="G10" s="31" t="s">
        <v>33</v>
      </c>
      <c r="H10" s="31" t="s">
        <v>37</v>
      </c>
      <c r="I10" s="33">
        <v>2</v>
      </c>
      <c r="J10" s="55">
        <v>16</v>
      </c>
      <c r="K10" s="56">
        <v>163902</v>
      </c>
      <c r="L10" s="56">
        <v>4770</v>
      </c>
      <c r="M10" s="34">
        <f aca="true" t="shared" si="0" ref="M10:M36">O10/N10-100%</f>
        <v>-0.0023974350784493614</v>
      </c>
      <c r="N10" s="35">
        <v>452717.16</v>
      </c>
      <c r="O10" s="35">
        <v>451631.8</v>
      </c>
      <c r="P10" s="35">
        <v>13374</v>
      </c>
      <c r="Q10" s="50">
        <v>452717.16</v>
      </c>
      <c r="R10" s="35">
        <f aca="true" t="shared" si="1" ref="R10:R35">O10+Q10</f>
        <v>904348.96</v>
      </c>
      <c r="S10" s="48">
        <v>13548</v>
      </c>
      <c r="T10" s="37">
        <f aca="true" t="shared" si="2" ref="T10:T35">S10+P10</f>
        <v>26922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147</v>
      </c>
      <c r="G11" s="31" t="s">
        <v>38</v>
      </c>
      <c r="H11" s="31" t="s">
        <v>39</v>
      </c>
      <c r="I11" s="33">
        <v>2</v>
      </c>
      <c r="J11" s="55">
        <v>12</v>
      </c>
      <c r="K11" s="56">
        <v>142958</v>
      </c>
      <c r="L11" s="56">
        <v>3177</v>
      </c>
      <c r="M11" s="34">
        <f t="shared" si="0"/>
        <v>-0.27035593450673856</v>
      </c>
      <c r="N11" s="35">
        <v>341433.6</v>
      </c>
      <c r="O11" s="35">
        <v>249125</v>
      </c>
      <c r="P11" s="35">
        <v>5565</v>
      </c>
      <c r="Q11" s="50">
        <v>341433.6</v>
      </c>
      <c r="R11" s="35">
        <f t="shared" si="1"/>
        <v>590558.6</v>
      </c>
      <c r="S11" s="48">
        <v>7713</v>
      </c>
      <c r="T11" s="37">
        <f t="shared" si="2"/>
        <v>13278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152</v>
      </c>
      <c r="G12" s="31" t="s">
        <v>33</v>
      </c>
      <c r="H12" s="31" t="s">
        <v>37</v>
      </c>
      <c r="I12" s="33">
        <v>1</v>
      </c>
      <c r="J12" s="33">
        <v>13</v>
      </c>
      <c r="K12" s="56">
        <v>75985</v>
      </c>
      <c r="L12" s="56">
        <v>2548</v>
      </c>
      <c r="M12" s="34" t="e">
        <f t="shared" si="0"/>
        <v>#DIV/0!</v>
      </c>
      <c r="N12" s="35"/>
      <c r="O12" s="35">
        <v>147289</v>
      </c>
      <c r="P12" s="35">
        <v>5030</v>
      </c>
      <c r="Q12" s="50"/>
      <c r="R12" s="35">
        <f t="shared" si="1"/>
        <v>147289</v>
      </c>
      <c r="S12" s="48"/>
      <c r="T12" s="37">
        <f t="shared" si="2"/>
        <v>5030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140</v>
      </c>
      <c r="G13" s="31" t="s">
        <v>36</v>
      </c>
      <c r="H13" s="31" t="s">
        <v>37</v>
      </c>
      <c r="I13" s="33">
        <v>3</v>
      </c>
      <c r="J13" s="55">
        <v>8</v>
      </c>
      <c r="K13" s="56">
        <v>63993</v>
      </c>
      <c r="L13" s="56">
        <v>2160</v>
      </c>
      <c r="M13" s="34">
        <f t="shared" si="0"/>
        <v>-0.1963645943097998</v>
      </c>
      <c r="N13" s="35">
        <v>151840</v>
      </c>
      <c r="O13" s="35">
        <v>122024</v>
      </c>
      <c r="P13" s="35">
        <v>4206</v>
      </c>
      <c r="Q13" s="50">
        <v>303322</v>
      </c>
      <c r="R13" s="35">
        <f t="shared" si="1"/>
        <v>425346</v>
      </c>
      <c r="S13" s="48">
        <v>10535</v>
      </c>
      <c r="T13" s="37">
        <f t="shared" si="2"/>
        <v>14741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129</v>
      </c>
      <c r="G14" s="31" t="s">
        <v>38</v>
      </c>
      <c r="H14" s="31" t="s">
        <v>37</v>
      </c>
      <c r="I14" s="33">
        <v>5</v>
      </c>
      <c r="J14" s="33">
        <v>10</v>
      </c>
      <c r="K14" s="56">
        <v>58353</v>
      </c>
      <c r="L14" s="56">
        <v>1911</v>
      </c>
      <c r="M14" s="34">
        <f t="shared" si="0"/>
        <v>-0.26096598550244465</v>
      </c>
      <c r="N14" s="35">
        <v>138172.26</v>
      </c>
      <c r="O14" s="35">
        <v>102114</v>
      </c>
      <c r="P14" s="35">
        <v>3415</v>
      </c>
      <c r="Q14" s="50">
        <v>863170.2000000001</v>
      </c>
      <c r="R14" s="35">
        <f t="shared" si="1"/>
        <v>965284.2000000001</v>
      </c>
      <c r="S14" s="48">
        <v>30169</v>
      </c>
      <c r="T14" s="37">
        <f t="shared" si="2"/>
        <v>33584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148</v>
      </c>
      <c r="G15" s="31" t="s">
        <v>88</v>
      </c>
      <c r="H15" s="31" t="s">
        <v>37</v>
      </c>
      <c r="I15" s="33">
        <v>2</v>
      </c>
      <c r="J15" s="55">
        <v>4</v>
      </c>
      <c r="K15" s="56">
        <v>30826</v>
      </c>
      <c r="L15" s="56">
        <v>1045</v>
      </c>
      <c r="M15" s="34">
        <f t="shared" si="0"/>
        <v>-0.33340326584845625</v>
      </c>
      <c r="N15" s="35">
        <v>85797</v>
      </c>
      <c r="O15" s="35">
        <v>57192</v>
      </c>
      <c r="P15" s="35">
        <v>1985</v>
      </c>
      <c r="Q15" s="50">
        <v>85797</v>
      </c>
      <c r="R15" s="35">
        <f t="shared" si="1"/>
        <v>142989</v>
      </c>
      <c r="S15" s="48">
        <v>3012</v>
      </c>
      <c r="T15" s="37">
        <f t="shared" si="2"/>
        <v>4997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153</v>
      </c>
      <c r="G16" s="31" t="s">
        <v>38</v>
      </c>
      <c r="H16" s="31" t="s">
        <v>39</v>
      </c>
      <c r="I16" s="33">
        <v>1</v>
      </c>
      <c r="J16" s="33">
        <v>5</v>
      </c>
      <c r="K16" s="56">
        <v>28871</v>
      </c>
      <c r="L16" s="56">
        <v>955</v>
      </c>
      <c r="M16" s="34" t="e">
        <f t="shared" si="0"/>
        <v>#DIV/0!</v>
      </c>
      <c r="N16" s="35"/>
      <c r="O16" s="35">
        <v>55102</v>
      </c>
      <c r="P16" s="35">
        <v>1868</v>
      </c>
      <c r="Q16" s="50"/>
      <c r="R16" s="35">
        <f t="shared" si="1"/>
        <v>55102</v>
      </c>
      <c r="S16" s="48"/>
      <c r="T16" s="37">
        <f t="shared" si="2"/>
        <v>1868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135</v>
      </c>
      <c r="G17" s="31" t="s">
        <v>88</v>
      </c>
      <c r="H17" s="31" t="s">
        <v>37</v>
      </c>
      <c r="I17" s="51">
        <v>4</v>
      </c>
      <c r="J17" s="33">
        <v>9</v>
      </c>
      <c r="K17" s="57">
        <v>18985</v>
      </c>
      <c r="L17" s="56">
        <v>748</v>
      </c>
      <c r="M17" s="34">
        <f t="shared" si="0"/>
        <v>-0.2721279314182088</v>
      </c>
      <c r="N17" s="35">
        <v>72789</v>
      </c>
      <c r="O17" s="35">
        <v>52981.08</v>
      </c>
      <c r="P17" s="35">
        <v>2107</v>
      </c>
      <c r="Q17" s="50">
        <v>273744</v>
      </c>
      <c r="R17" s="35">
        <f t="shared" si="1"/>
        <v>326725.08</v>
      </c>
      <c r="S17" s="48">
        <v>11069</v>
      </c>
      <c r="T17" s="37">
        <f t="shared" si="2"/>
        <v>13176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134</v>
      </c>
      <c r="G18" s="31" t="s">
        <v>40</v>
      </c>
      <c r="H18" s="31" t="s">
        <v>34</v>
      </c>
      <c r="I18" s="51">
        <v>4</v>
      </c>
      <c r="J18" s="33">
        <v>9</v>
      </c>
      <c r="K18" s="57">
        <v>20645</v>
      </c>
      <c r="L18" s="56">
        <v>710</v>
      </c>
      <c r="M18" s="34">
        <f t="shared" si="0"/>
        <v>-0.0978774136238253</v>
      </c>
      <c r="N18" s="35">
        <v>42778</v>
      </c>
      <c r="O18" s="35">
        <v>38591</v>
      </c>
      <c r="P18" s="35">
        <v>1363</v>
      </c>
      <c r="Q18" s="50">
        <v>210183</v>
      </c>
      <c r="R18" s="35">
        <f t="shared" si="1"/>
        <v>248774</v>
      </c>
      <c r="S18" s="48">
        <v>7429</v>
      </c>
      <c r="T18" s="37">
        <f t="shared" si="2"/>
        <v>8792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120</v>
      </c>
      <c r="G19" s="31" t="s">
        <v>36</v>
      </c>
      <c r="H19" s="31" t="s">
        <v>37</v>
      </c>
      <c r="I19" s="33">
        <v>7</v>
      </c>
      <c r="J19" s="55">
        <v>6</v>
      </c>
      <c r="K19" s="56">
        <v>19621</v>
      </c>
      <c r="L19" s="56">
        <v>664</v>
      </c>
      <c r="M19" s="34">
        <f t="shared" si="0"/>
        <v>-0.2083841463414634</v>
      </c>
      <c r="N19" s="35">
        <v>45920</v>
      </c>
      <c r="O19" s="35">
        <v>36351</v>
      </c>
      <c r="P19" s="35">
        <v>1275</v>
      </c>
      <c r="Q19" s="50">
        <v>700304</v>
      </c>
      <c r="R19" s="35">
        <f t="shared" si="1"/>
        <v>736655</v>
      </c>
      <c r="S19" s="48">
        <v>23744</v>
      </c>
      <c r="T19" s="37">
        <f t="shared" si="2"/>
        <v>25019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7</v>
      </c>
      <c r="F20" s="31" t="s">
        <v>119</v>
      </c>
      <c r="G20" s="31" t="s">
        <v>41</v>
      </c>
      <c r="H20" s="31" t="s">
        <v>34</v>
      </c>
      <c r="I20" s="33">
        <v>7</v>
      </c>
      <c r="J20" s="55">
        <v>7</v>
      </c>
      <c r="K20" s="56">
        <v>17209</v>
      </c>
      <c r="L20" s="56">
        <v>623</v>
      </c>
      <c r="M20" s="34">
        <f t="shared" si="0"/>
        <v>-0.35073916506400915</v>
      </c>
      <c r="N20" s="35">
        <v>51477</v>
      </c>
      <c r="O20" s="35">
        <v>33422</v>
      </c>
      <c r="P20" s="35">
        <v>1255</v>
      </c>
      <c r="Q20" s="50">
        <v>784214</v>
      </c>
      <c r="R20" s="35">
        <f t="shared" si="1"/>
        <v>817636</v>
      </c>
      <c r="S20" s="48">
        <v>26962</v>
      </c>
      <c r="T20" s="37">
        <f t="shared" si="2"/>
        <v>28217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126</v>
      </c>
      <c r="G21" s="31" t="s">
        <v>45</v>
      </c>
      <c r="H21" s="31" t="s">
        <v>37</v>
      </c>
      <c r="I21" s="33">
        <v>6</v>
      </c>
      <c r="J21" s="33">
        <v>5</v>
      </c>
      <c r="K21" s="56">
        <v>6109</v>
      </c>
      <c r="L21" s="56">
        <v>157</v>
      </c>
      <c r="M21" s="34">
        <f t="shared" si="0"/>
        <v>-0.3095835268617433</v>
      </c>
      <c r="N21" s="35">
        <v>32295</v>
      </c>
      <c r="O21" s="35">
        <v>22297</v>
      </c>
      <c r="P21" s="35">
        <v>594</v>
      </c>
      <c r="Q21" s="50">
        <v>433910</v>
      </c>
      <c r="R21" s="35">
        <f t="shared" si="1"/>
        <v>456207</v>
      </c>
      <c r="S21" s="48">
        <v>11394</v>
      </c>
      <c r="T21" s="37">
        <f t="shared" si="2"/>
        <v>11988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13</v>
      </c>
      <c r="F22" s="31" t="s">
        <v>114</v>
      </c>
      <c r="G22" s="31" t="s">
        <v>45</v>
      </c>
      <c r="H22" s="31" t="s">
        <v>37</v>
      </c>
      <c r="I22" s="33">
        <v>8</v>
      </c>
      <c r="J22" s="55">
        <v>9</v>
      </c>
      <c r="K22" s="56">
        <v>5810</v>
      </c>
      <c r="L22" s="56">
        <v>225</v>
      </c>
      <c r="M22" s="34">
        <f t="shared" si="0"/>
        <v>0.27959451151457104</v>
      </c>
      <c r="N22" s="35">
        <v>16037.94</v>
      </c>
      <c r="O22" s="35">
        <v>20522.06</v>
      </c>
      <c r="P22" s="35">
        <v>895</v>
      </c>
      <c r="Q22" s="50">
        <v>470911</v>
      </c>
      <c r="R22" s="35">
        <f t="shared" si="1"/>
        <v>491433.06</v>
      </c>
      <c r="S22" s="48">
        <v>18729</v>
      </c>
      <c r="T22" s="37">
        <f t="shared" si="2"/>
        <v>19624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16</v>
      </c>
      <c r="F23" s="31" t="s">
        <v>99</v>
      </c>
      <c r="G23" s="31" t="s">
        <v>38</v>
      </c>
      <c r="H23" s="31" t="s">
        <v>37</v>
      </c>
      <c r="I23" s="33">
        <v>11</v>
      </c>
      <c r="J23" s="33">
        <v>6</v>
      </c>
      <c r="K23" s="56">
        <v>5488</v>
      </c>
      <c r="L23" s="56">
        <v>157</v>
      </c>
      <c r="M23" s="34">
        <f t="shared" si="0"/>
        <v>0.223010526855006</v>
      </c>
      <c r="N23" s="35">
        <v>15617.2</v>
      </c>
      <c r="O23" s="35">
        <v>19100</v>
      </c>
      <c r="P23" s="35">
        <v>552</v>
      </c>
      <c r="Q23" s="50">
        <v>1058488</v>
      </c>
      <c r="R23" s="35">
        <f t="shared" si="1"/>
        <v>1077588</v>
      </c>
      <c r="S23" s="48">
        <v>31388</v>
      </c>
      <c r="T23" s="37">
        <f t="shared" si="2"/>
        <v>31940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130</v>
      </c>
      <c r="G24" s="31" t="s">
        <v>38</v>
      </c>
      <c r="H24" s="31" t="s">
        <v>43</v>
      </c>
      <c r="I24" s="33">
        <v>5</v>
      </c>
      <c r="J24" s="33">
        <v>4</v>
      </c>
      <c r="K24" s="56">
        <v>7858</v>
      </c>
      <c r="L24" s="56">
        <v>268</v>
      </c>
      <c r="M24" s="34">
        <f t="shared" si="0"/>
        <v>-0.03965679606571104</v>
      </c>
      <c r="N24" s="35">
        <v>19114</v>
      </c>
      <c r="O24" s="35">
        <v>18356</v>
      </c>
      <c r="P24" s="35">
        <v>633</v>
      </c>
      <c r="Q24" s="50">
        <v>116077</v>
      </c>
      <c r="R24" s="35">
        <f t="shared" si="1"/>
        <v>134433</v>
      </c>
      <c r="S24" s="48">
        <v>3922</v>
      </c>
      <c r="T24" s="37">
        <f t="shared" si="2"/>
        <v>4555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109</v>
      </c>
      <c r="G25" s="31" t="s">
        <v>36</v>
      </c>
      <c r="H25" s="31" t="s">
        <v>37</v>
      </c>
      <c r="I25" s="33">
        <v>9</v>
      </c>
      <c r="J25" s="55">
        <v>3</v>
      </c>
      <c r="K25" s="56">
        <v>11025</v>
      </c>
      <c r="L25" s="56">
        <v>306</v>
      </c>
      <c r="M25" s="34">
        <f t="shared" si="0"/>
        <v>0.1334276104571166</v>
      </c>
      <c r="N25" s="35">
        <v>15698.4</v>
      </c>
      <c r="O25" s="35">
        <v>17793</v>
      </c>
      <c r="P25" s="35">
        <v>486</v>
      </c>
      <c r="Q25" s="50">
        <v>370585</v>
      </c>
      <c r="R25" s="35">
        <f t="shared" si="1"/>
        <v>388378</v>
      </c>
      <c r="S25" s="48">
        <v>10216</v>
      </c>
      <c r="T25" s="37">
        <f t="shared" si="2"/>
        <v>10702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20</v>
      </c>
      <c r="F26" s="31" t="s">
        <v>137</v>
      </c>
      <c r="G26" s="31" t="s">
        <v>38</v>
      </c>
      <c r="H26" s="31" t="s">
        <v>43</v>
      </c>
      <c r="I26" s="33">
        <v>4</v>
      </c>
      <c r="J26" s="33">
        <v>9</v>
      </c>
      <c r="K26" s="56">
        <v>6145</v>
      </c>
      <c r="L26" s="56">
        <v>175</v>
      </c>
      <c r="M26" s="34">
        <f t="shared" si="0"/>
        <v>0.3045317220543806</v>
      </c>
      <c r="N26" s="35">
        <v>13240</v>
      </c>
      <c r="O26" s="35">
        <v>17272</v>
      </c>
      <c r="P26" s="35">
        <v>438</v>
      </c>
      <c r="Q26" s="50">
        <v>54821</v>
      </c>
      <c r="R26" s="35">
        <f t="shared" si="1"/>
        <v>72093</v>
      </c>
      <c r="S26" s="48">
        <v>1627</v>
      </c>
      <c r="T26" s="37">
        <f t="shared" si="2"/>
        <v>2065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12</v>
      </c>
      <c r="F27" s="31" t="s">
        <v>125</v>
      </c>
      <c r="G27" s="31" t="s">
        <v>41</v>
      </c>
      <c r="H27" s="31" t="s">
        <v>34</v>
      </c>
      <c r="I27" s="33">
        <v>6</v>
      </c>
      <c r="J27" s="33">
        <v>8</v>
      </c>
      <c r="K27" s="56">
        <v>9784</v>
      </c>
      <c r="L27" s="56">
        <v>365</v>
      </c>
      <c r="M27" s="34">
        <f t="shared" si="0"/>
        <v>0.03177329325890943</v>
      </c>
      <c r="N27" s="35">
        <v>16303</v>
      </c>
      <c r="O27" s="35">
        <v>16821</v>
      </c>
      <c r="P27" s="35">
        <v>634</v>
      </c>
      <c r="Q27" s="50">
        <v>407855</v>
      </c>
      <c r="R27" s="35">
        <f t="shared" si="1"/>
        <v>424676</v>
      </c>
      <c r="S27" s="48">
        <v>14159</v>
      </c>
      <c r="T27" s="37">
        <f t="shared" si="2"/>
        <v>14793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136</v>
      </c>
      <c r="G28" s="31" t="s">
        <v>38</v>
      </c>
      <c r="H28" s="31" t="s">
        <v>37</v>
      </c>
      <c r="I28" s="33">
        <v>4</v>
      </c>
      <c r="J28" s="33">
        <v>3</v>
      </c>
      <c r="K28" s="56">
        <v>8627</v>
      </c>
      <c r="L28" s="56">
        <v>298</v>
      </c>
      <c r="M28" s="34">
        <f t="shared" si="0"/>
        <v>0.018308996550945977</v>
      </c>
      <c r="N28" s="35">
        <v>15511.5</v>
      </c>
      <c r="O28" s="35">
        <v>15795.5</v>
      </c>
      <c r="P28" s="35">
        <v>562</v>
      </c>
      <c r="Q28" s="50">
        <v>72692</v>
      </c>
      <c r="R28" s="35">
        <f t="shared" si="1"/>
        <v>88487.5</v>
      </c>
      <c r="S28" s="48">
        <v>2553</v>
      </c>
      <c r="T28" s="37">
        <f t="shared" si="2"/>
        <v>3115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22</v>
      </c>
      <c r="F29" s="31" t="s">
        <v>131</v>
      </c>
      <c r="G29" s="31" t="s">
        <v>36</v>
      </c>
      <c r="H29" s="31" t="s">
        <v>37</v>
      </c>
      <c r="I29" s="33">
        <v>5</v>
      </c>
      <c r="J29" s="33">
        <v>4</v>
      </c>
      <c r="K29" s="56">
        <v>5702</v>
      </c>
      <c r="L29" s="56">
        <v>196</v>
      </c>
      <c r="M29" s="34">
        <f t="shared" si="0"/>
        <v>0.021983120104205556</v>
      </c>
      <c r="N29" s="35">
        <v>11208.6</v>
      </c>
      <c r="O29" s="35">
        <v>11455</v>
      </c>
      <c r="P29" s="35">
        <v>397</v>
      </c>
      <c r="Q29" s="50">
        <v>126433</v>
      </c>
      <c r="R29" s="35">
        <f t="shared" si="1"/>
        <v>137888</v>
      </c>
      <c r="S29" s="48">
        <v>4466</v>
      </c>
      <c r="T29" s="37">
        <f t="shared" si="2"/>
        <v>4863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149</v>
      </c>
      <c r="G30" s="31" t="s">
        <v>38</v>
      </c>
      <c r="H30" s="31" t="s">
        <v>42</v>
      </c>
      <c r="I30" s="33">
        <v>2</v>
      </c>
      <c r="J30" s="55">
        <v>3</v>
      </c>
      <c r="K30" s="56">
        <v>6250</v>
      </c>
      <c r="L30" s="56">
        <v>194</v>
      </c>
      <c r="M30" s="34">
        <f t="shared" si="0"/>
        <v>-0.16108091787439616</v>
      </c>
      <c r="N30" s="35">
        <v>13248</v>
      </c>
      <c r="O30" s="35">
        <v>11114</v>
      </c>
      <c r="P30" s="35">
        <v>354</v>
      </c>
      <c r="Q30" s="50">
        <v>13248</v>
      </c>
      <c r="R30" s="35">
        <f t="shared" si="1"/>
        <v>24362</v>
      </c>
      <c r="S30" s="48">
        <v>429</v>
      </c>
      <c r="T30" s="37">
        <f t="shared" si="2"/>
        <v>783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25</v>
      </c>
      <c r="F31" s="47" t="s">
        <v>59</v>
      </c>
      <c r="G31" s="31" t="s">
        <v>38</v>
      </c>
      <c r="H31" s="31" t="s">
        <v>37</v>
      </c>
      <c r="I31" s="33">
        <v>18</v>
      </c>
      <c r="J31" s="33">
        <v>4</v>
      </c>
      <c r="K31" s="56">
        <v>9876</v>
      </c>
      <c r="L31" s="56">
        <v>292</v>
      </c>
      <c r="M31" s="34">
        <f t="shared" si="0"/>
        <v>0.4814748144781311</v>
      </c>
      <c r="N31" s="35">
        <v>6666.33</v>
      </c>
      <c r="O31" s="35">
        <v>9876</v>
      </c>
      <c r="P31" s="35">
        <v>292</v>
      </c>
      <c r="Q31" s="50">
        <v>1708518.3</v>
      </c>
      <c r="R31" s="35">
        <f t="shared" si="1"/>
        <v>1718394.3</v>
      </c>
      <c r="S31" s="48">
        <v>58711</v>
      </c>
      <c r="T31" s="37">
        <f t="shared" si="2"/>
        <v>59003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15</v>
      </c>
      <c r="F32" s="31" t="s">
        <v>93</v>
      </c>
      <c r="G32" s="31" t="s">
        <v>38</v>
      </c>
      <c r="H32" s="31" t="s">
        <v>42</v>
      </c>
      <c r="I32" s="33">
        <v>12</v>
      </c>
      <c r="J32" s="33">
        <v>6</v>
      </c>
      <c r="K32" s="56">
        <v>7159</v>
      </c>
      <c r="L32" s="56">
        <v>293</v>
      </c>
      <c r="M32" s="34">
        <f t="shared" si="0"/>
        <v>-0.45399361022364215</v>
      </c>
      <c r="N32" s="35">
        <v>15650</v>
      </c>
      <c r="O32" s="35">
        <v>8545</v>
      </c>
      <c r="P32" s="35">
        <v>335</v>
      </c>
      <c r="Q32" s="50">
        <v>1229654</v>
      </c>
      <c r="R32" s="35">
        <f t="shared" si="1"/>
        <v>1238199</v>
      </c>
      <c r="S32" s="48">
        <v>47388</v>
      </c>
      <c r="T32" s="37">
        <f t="shared" si="2"/>
        <v>47723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31" t="s">
        <v>142</v>
      </c>
      <c r="G33" s="31" t="s">
        <v>38</v>
      </c>
      <c r="H33" s="31" t="s">
        <v>42</v>
      </c>
      <c r="I33" s="33">
        <v>3</v>
      </c>
      <c r="J33" s="55">
        <v>2</v>
      </c>
      <c r="K33" s="56">
        <v>4974</v>
      </c>
      <c r="L33" s="56">
        <v>163</v>
      </c>
      <c r="M33" s="34">
        <f t="shared" si="0"/>
        <v>-0.37643499844865036</v>
      </c>
      <c r="N33" s="35">
        <v>12892</v>
      </c>
      <c r="O33" s="35">
        <v>8039</v>
      </c>
      <c r="P33" s="35">
        <v>267</v>
      </c>
      <c r="Q33" s="50">
        <v>30699</v>
      </c>
      <c r="R33" s="35">
        <f t="shared" si="1"/>
        <v>38738</v>
      </c>
      <c r="S33" s="48">
        <v>1062</v>
      </c>
      <c r="T33" s="37">
        <f t="shared" si="2"/>
        <v>1329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18</v>
      </c>
      <c r="F34" s="31" t="s">
        <v>141</v>
      </c>
      <c r="G34" s="31" t="s">
        <v>41</v>
      </c>
      <c r="H34" s="31" t="s">
        <v>34</v>
      </c>
      <c r="I34" s="33">
        <v>3</v>
      </c>
      <c r="J34" s="55">
        <v>6</v>
      </c>
      <c r="K34" s="56">
        <v>4841</v>
      </c>
      <c r="L34" s="56">
        <v>160</v>
      </c>
      <c r="M34" s="34">
        <f t="shared" si="0"/>
        <v>-0.4369419231053059</v>
      </c>
      <c r="N34" s="35">
        <v>13551</v>
      </c>
      <c r="O34" s="35">
        <v>7630</v>
      </c>
      <c r="P34" s="35">
        <v>270</v>
      </c>
      <c r="Q34" s="50">
        <v>37673</v>
      </c>
      <c r="R34" s="35">
        <f t="shared" si="1"/>
        <v>45303</v>
      </c>
      <c r="S34" s="48">
        <v>1323</v>
      </c>
      <c r="T34" s="37">
        <f t="shared" si="2"/>
        <v>1593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 t="s">
        <v>35</v>
      </c>
      <c r="F35" s="31" t="s">
        <v>154</v>
      </c>
      <c r="G35" s="31" t="s">
        <v>38</v>
      </c>
      <c r="H35" s="31" t="s">
        <v>42</v>
      </c>
      <c r="I35" s="33">
        <v>1</v>
      </c>
      <c r="J35" s="33">
        <v>1</v>
      </c>
      <c r="K35" s="56">
        <v>2751</v>
      </c>
      <c r="L35" s="56">
        <v>91</v>
      </c>
      <c r="M35" s="34" t="e">
        <f t="shared" si="0"/>
        <v>#DIV/0!</v>
      </c>
      <c r="N35" s="35"/>
      <c r="O35" s="35">
        <v>6598</v>
      </c>
      <c r="P35" s="35">
        <v>230</v>
      </c>
      <c r="Q35" s="50"/>
      <c r="R35" s="35">
        <f t="shared" si="1"/>
        <v>6598</v>
      </c>
      <c r="S35" s="48"/>
      <c r="T35" s="37">
        <f t="shared" si="2"/>
        <v>230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743747</v>
      </c>
      <c r="L36" s="43">
        <f>SUM(L10:L35)</f>
        <v>22651</v>
      </c>
      <c r="M36" s="44">
        <f t="shared" si="0"/>
        <v>-0.026826064868156085</v>
      </c>
      <c r="N36" s="43">
        <f>SUM(N10:N35)</f>
        <v>1599956.99</v>
      </c>
      <c r="O36" s="43">
        <f aca="true" t="shared" si="3" ref="O36:T36">SUM(O10:O35)</f>
        <v>1557036.4400000002</v>
      </c>
      <c r="P36" s="43">
        <f t="shared" si="3"/>
        <v>48382</v>
      </c>
      <c r="Q36" s="43">
        <f t="shared" si="3"/>
        <v>10146449.26</v>
      </c>
      <c r="R36" s="43">
        <f t="shared" si="3"/>
        <v>11703485.7</v>
      </c>
      <c r="S36" s="43">
        <f t="shared" si="3"/>
        <v>341548</v>
      </c>
      <c r="T36" s="43">
        <f t="shared" si="3"/>
        <v>389930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6">
      <selection activeCell="E37" sqref="E3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144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145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16</v>
      </c>
      <c r="N4" s="22" t="s">
        <v>7</v>
      </c>
      <c r="Q4" s="22"/>
      <c r="R4" s="1" t="s">
        <v>8</v>
      </c>
      <c r="S4" s="1"/>
      <c r="T4" s="23">
        <v>40654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146</v>
      </c>
      <c r="G10" s="31" t="s">
        <v>33</v>
      </c>
      <c r="H10" s="31" t="s">
        <v>37</v>
      </c>
      <c r="I10" s="33">
        <v>1</v>
      </c>
      <c r="J10" s="55">
        <v>16</v>
      </c>
      <c r="K10" s="56">
        <v>374424</v>
      </c>
      <c r="L10" s="56">
        <v>11199</v>
      </c>
      <c r="M10" s="34" t="e">
        <f aca="true" t="shared" si="0" ref="M10:M35">O10/N10-100%</f>
        <v>#DIV/0!</v>
      </c>
      <c r="N10" s="35"/>
      <c r="O10" s="35">
        <v>452717.16</v>
      </c>
      <c r="P10" s="35">
        <v>13548</v>
      </c>
      <c r="Q10" s="50"/>
      <c r="R10" s="35">
        <f aca="true" t="shared" si="1" ref="R10:R34">O10+Q10</f>
        <v>452717.16</v>
      </c>
      <c r="S10" s="48"/>
      <c r="T10" s="37">
        <f aca="true" t="shared" si="2" ref="T10:T34">S10+P10</f>
        <v>13548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147</v>
      </c>
      <c r="G11" s="31" t="s">
        <v>38</v>
      </c>
      <c r="H11" s="31" t="s">
        <v>39</v>
      </c>
      <c r="I11" s="33">
        <v>1</v>
      </c>
      <c r="J11" s="55">
        <v>12</v>
      </c>
      <c r="K11" s="56">
        <v>236452</v>
      </c>
      <c r="L11" s="56">
        <v>5402</v>
      </c>
      <c r="M11" s="34" t="e">
        <f t="shared" si="0"/>
        <v>#DIV/0!</v>
      </c>
      <c r="N11" s="35"/>
      <c r="O11" s="35">
        <v>341433.6</v>
      </c>
      <c r="P11" s="35">
        <v>7713</v>
      </c>
      <c r="Q11" s="50"/>
      <c r="R11" s="35">
        <f t="shared" si="1"/>
        <v>341433.6</v>
      </c>
      <c r="S11" s="48"/>
      <c r="T11" s="37">
        <f t="shared" si="2"/>
        <v>7713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140</v>
      </c>
      <c r="G12" s="31" t="s">
        <v>36</v>
      </c>
      <c r="H12" s="31" t="s">
        <v>37</v>
      </c>
      <c r="I12" s="33">
        <v>2</v>
      </c>
      <c r="J12" s="55">
        <v>8</v>
      </c>
      <c r="K12" s="56">
        <v>104729</v>
      </c>
      <c r="L12" s="56">
        <v>3531</v>
      </c>
      <c r="M12" s="34">
        <f t="shared" si="0"/>
        <v>0.002363317093780015</v>
      </c>
      <c r="N12" s="35">
        <v>151482</v>
      </c>
      <c r="O12" s="35">
        <v>151840</v>
      </c>
      <c r="P12" s="35">
        <v>5224</v>
      </c>
      <c r="Q12" s="50">
        <v>151482</v>
      </c>
      <c r="R12" s="35">
        <f t="shared" si="1"/>
        <v>303322</v>
      </c>
      <c r="S12" s="48">
        <v>5311</v>
      </c>
      <c r="T12" s="37">
        <f t="shared" si="2"/>
        <v>10535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129</v>
      </c>
      <c r="G13" s="31" t="s">
        <v>38</v>
      </c>
      <c r="H13" s="31" t="s">
        <v>37</v>
      </c>
      <c r="I13" s="33">
        <v>4</v>
      </c>
      <c r="J13" s="33">
        <v>8</v>
      </c>
      <c r="K13" s="56">
        <v>23280</v>
      </c>
      <c r="L13" s="56">
        <v>800</v>
      </c>
      <c r="M13" s="34">
        <f t="shared" si="0"/>
        <v>-0.09704553058898557</v>
      </c>
      <c r="N13" s="35">
        <v>153022.4</v>
      </c>
      <c r="O13" s="35">
        <v>138172.26</v>
      </c>
      <c r="P13" s="35">
        <v>5240</v>
      </c>
      <c r="Q13" s="50">
        <v>724997.9400000001</v>
      </c>
      <c r="R13" s="35">
        <f t="shared" si="1"/>
        <v>863170.2000000001</v>
      </c>
      <c r="S13" s="48">
        <v>24929</v>
      </c>
      <c r="T13" s="37">
        <f t="shared" si="2"/>
        <v>30169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148</v>
      </c>
      <c r="G14" s="31" t="s">
        <v>88</v>
      </c>
      <c r="H14" s="31" t="s">
        <v>37</v>
      </c>
      <c r="I14" s="33">
        <v>1</v>
      </c>
      <c r="J14" s="55">
        <v>4</v>
      </c>
      <c r="K14" s="56">
        <v>67866</v>
      </c>
      <c r="L14" s="56">
        <v>2314</v>
      </c>
      <c r="M14" s="34" t="e">
        <f t="shared" si="0"/>
        <v>#DIV/0!</v>
      </c>
      <c r="N14" s="35"/>
      <c r="O14" s="35">
        <v>85797</v>
      </c>
      <c r="P14" s="35">
        <v>3012</v>
      </c>
      <c r="Q14" s="50"/>
      <c r="R14" s="35">
        <f t="shared" si="1"/>
        <v>85797</v>
      </c>
      <c r="S14" s="48"/>
      <c r="T14" s="37">
        <f t="shared" si="2"/>
        <v>3012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135</v>
      </c>
      <c r="G15" s="31" t="s">
        <v>88</v>
      </c>
      <c r="H15" s="31" t="s">
        <v>37</v>
      </c>
      <c r="I15" s="33">
        <v>3</v>
      </c>
      <c r="J15" s="33">
        <v>9</v>
      </c>
      <c r="K15" s="56">
        <v>56900</v>
      </c>
      <c r="L15" s="56">
        <v>2169</v>
      </c>
      <c r="M15" s="34">
        <f t="shared" si="0"/>
        <v>-0.35214589600726276</v>
      </c>
      <c r="N15" s="35">
        <v>112354</v>
      </c>
      <c r="O15" s="35">
        <v>72789</v>
      </c>
      <c r="P15" s="35">
        <v>2834</v>
      </c>
      <c r="Q15" s="50">
        <v>200955</v>
      </c>
      <c r="R15" s="35">
        <f t="shared" si="1"/>
        <v>273744</v>
      </c>
      <c r="S15" s="48">
        <v>8235</v>
      </c>
      <c r="T15" s="37">
        <f t="shared" si="2"/>
        <v>11069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119</v>
      </c>
      <c r="G16" s="31" t="s">
        <v>41</v>
      </c>
      <c r="H16" s="31" t="s">
        <v>34</v>
      </c>
      <c r="I16" s="33">
        <v>6</v>
      </c>
      <c r="J16" s="55">
        <v>7</v>
      </c>
      <c r="K16" s="56">
        <v>40766</v>
      </c>
      <c r="L16" s="56">
        <v>1365</v>
      </c>
      <c r="M16" s="34">
        <f t="shared" si="0"/>
        <v>-0.09174797536919743</v>
      </c>
      <c r="N16" s="35">
        <v>56677</v>
      </c>
      <c r="O16" s="35">
        <v>51477</v>
      </c>
      <c r="P16" s="35">
        <v>1753</v>
      </c>
      <c r="Q16" s="50">
        <v>732737</v>
      </c>
      <c r="R16" s="35">
        <f t="shared" si="1"/>
        <v>784214</v>
      </c>
      <c r="S16" s="48">
        <v>25209</v>
      </c>
      <c r="T16" s="37">
        <f t="shared" si="2"/>
        <v>26962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4</v>
      </c>
      <c r="F17" s="31" t="s">
        <v>120</v>
      </c>
      <c r="G17" s="31" t="s">
        <v>36</v>
      </c>
      <c r="H17" s="31" t="s">
        <v>37</v>
      </c>
      <c r="I17" s="51">
        <v>6</v>
      </c>
      <c r="J17" s="55">
        <v>6</v>
      </c>
      <c r="K17" s="57">
        <v>31392</v>
      </c>
      <c r="L17" s="56">
        <v>1045</v>
      </c>
      <c r="M17" s="34">
        <f t="shared" si="0"/>
        <v>-0.308433734939759</v>
      </c>
      <c r="N17" s="35">
        <v>66400</v>
      </c>
      <c r="O17" s="35">
        <v>45920</v>
      </c>
      <c r="P17" s="35">
        <v>1537</v>
      </c>
      <c r="Q17" s="50">
        <v>654384</v>
      </c>
      <c r="R17" s="35">
        <f t="shared" si="1"/>
        <v>700304</v>
      </c>
      <c r="S17" s="48">
        <v>22207</v>
      </c>
      <c r="T17" s="37">
        <f t="shared" si="2"/>
        <v>23744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134</v>
      </c>
      <c r="G18" s="31" t="s">
        <v>40</v>
      </c>
      <c r="H18" s="31" t="s">
        <v>34</v>
      </c>
      <c r="I18" s="51">
        <v>3</v>
      </c>
      <c r="J18" s="33">
        <v>10</v>
      </c>
      <c r="K18" s="57">
        <v>34143</v>
      </c>
      <c r="L18" s="56">
        <v>1153</v>
      </c>
      <c r="M18" s="34">
        <f t="shared" si="0"/>
        <v>-0.2865577051367578</v>
      </c>
      <c r="N18" s="35">
        <v>59960</v>
      </c>
      <c r="O18" s="35">
        <v>42778</v>
      </c>
      <c r="P18" s="35">
        <v>1512</v>
      </c>
      <c r="Q18" s="50">
        <v>167405</v>
      </c>
      <c r="R18" s="35">
        <f t="shared" si="1"/>
        <v>210183</v>
      </c>
      <c r="S18" s="48">
        <v>5917</v>
      </c>
      <c r="T18" s="37">
        <f t="shared" si="2"/>
        <v>7429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126</v>
      </c>
      <c r="G19" s="31" t="s">
        <v>45</v>
      </c>
      <c r="H19" s="31" t="s">
        <v>37</v>
      </c>
      <c r="I19" s="33">
        <v>5</v>
      </c>
      <c r="J19" s="33">
        <v>8</v>
      </c>
      <c r="K19" s="56">
        <v>30484</v>
      </c>
      <c r="L19" s="56">
        <v>767</v>
      </c>
      <c r="M19" s="34">
        <f t="shared" si="0"/>
        <v>-0.2614065180102916</v>
      </c>
      <c r="N19" s="35">
        <v>43725</v>
      </c>
      <c r="O19" s="35">
        <v>32295</v>
      </c>
      <c r="P19" s="35">
        <v>809</v>
      </c>
      <c r="Q19" s="50">
        <v>401615</v>
      </c>
      <c r="R19" s="35">
        <f t="shared" si="1"/>
        <v>433910</v>
      </c>
      <c r="S19" s="48">
        <v>10585</v>
      </c>
      <c r="T19" s="37">
        <f t="shared" si="2"/>
        <v>11394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20</v>
      </c>
      <c r="F20" s="31" t="s">
        <v>130</v>
      </c>
      <c r="G20" s="31" t="s">
        <v>38</v>
      </c>
      <c r="H20" s="31" t="s">
        <v>43</v>
      </c>
      <c r="I20" s="33">
        <v>4</v>
      </c>
      <c r="J20" s="33">
        <v>4</v>
      </c>
      <c r="K20" s="56">
        <v>15889</v>
      </c>
      <c r="L20" s="56">
        <v>550</v>
      </c>
      <c r="M20" s="34">
        <f t="shared" si="0"/>
        <v>1.1676117033340891</v>
      </c>
      <c r="N20" s="35">
        <v>8818</v>
      </c>
      <c r="O20" s="35">
        <v>19114</v>
      </c>
      <c r="P20" s="35">
        <v>677</v>
      </c>
      <c r="Q20" s="50">
        <v>96963</v>
      </c>
      <c r="R20" s="35">
        <f t="shared" si="1"/>
        <v>116077</v>
      </c>
      <c r="S20" s="48">
        <v>3245</v>
      </c>
      <c r="T20" s="37">
        <f t="shared" si="2"/>
        <v>3922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125</v>
      </c>
      <c r="G21" s="31" t="s">
        <v>41</v>
      </c>
      <c r="H21" s="31" t="s">
        <v>34</v>
      </c>
      <c r="I21" s="33">
        <v>5</v>
      </c>
      <c r="J21" s="33">
        <v>8</v>
      </c>
      <c r="K21" s="56">
        <v>12264</v>
      </c>
      <c r="L21" s="56">
        <v>474</v>
      </c>
      <c r="M21" s="34">
        <f t="shared" si="0"/>
        <v>-0.39622990889563736</v>
      </c>
      <c r="N21" s="35">
        <v>27002</v>
      </c>
      <c r="O21" s="35">
        <v>16303</v>
      </c>
      <c r="P21" s="35">
        <v>647</v>
      </c>
      <c r="Q21" s="50">
        <v>391552</v>
      </c>
      <c r="R21" s="35">
        <f t="shared" si="1"/>
        <v>407855</v>
      </c>
      <c r="S21" s="48">
        <v>13512</v>
      </c>
      <c r="T21" s="37">
        <f t="shared" si="2"/>
        <v>14159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31" t="s">
        <v>114</v>
      </c>
      <c r="G22" s="31" t="s">
        <v>45</v>
      </c>
      <c r="H22" s="31" t="s">
        <v>37</v>
      </c>
      <c r="I22" s="33">
        <v>7</v>
      </c>
      <c r="J22" s="55">
        <v>9</v>
      </c>
      <c r="K22" s="56">
        <v>10372</v>
      </c>
      <c r="L22" s="56">
        <v>465</v>
      </c>
      <c r="M22" s="34">
        <f t="shared" si="0"/>
        <v>-0.44951122399945076</v>
      </c>
      <c r="N22" s="35">
        <v>29134</v>
      </c>
      <c r="O22" s="35">
        <v>16037.94</v>
      </c>
      <c r="P22" s="35">
        <v>720</v>
      </c>
      <c r="Q22" s="50">
        <v>454873.06</v>
      </c>
      <c r="R22" s="35">
        <f t="shared" si="1"/>
        <v>470911</v>
      </c>
      <c r="S22" s="48">
        <v>18009</v>
      </c>
      <c r="T22" s="37">
        <f t="shared" si="2"/>
        <v>18729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15</v>
      </c>
      <c r="F23" s="31" t="s">
        <v>109</v>
      </c>
      <c r="G23" s="31" t="s">
        <v>36</v>
      </c>
      <c r="H23" s="31" t="s">
        <v>37</v>
      </c>
      <c r="I23" s="33">
        <v>8</v>
      </c>
      <c r="J23" s="55">
        <v>6</v>
      </c>
      <c r="K23" s="56">
        <v>10561</v>
      </c>
      <c r="L23" s="56">
        <v>493</v>
      </c>
      <c r="M23" s="34">
        <f t="shared" si="0"/>
        <v>-0.25585893060295795</v>
      </c>
      <c r="N23" s="35">
        <v>21096</v>
      </c>
      <c r="O23" s="35">
        <v>15698.4</v>
      </c>
      <c r="P23" s="35">
        <v>493</v>
      </c>
      <c r="Q23" s="50">
        <v>354886.6</v>
      </c>
      <c r="R23" s="35">
        <f t="shared" si="1"/>
        <v>370585</v>
      </c>
      <c r="S23" s="48">
        <v>9723</v>
      </c>
      <c r="T23" s="37">
        <f t="shared" si="2"/>
        <v>10216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93</v>
      </c>
      <c r="G24" s="31" t="s">
        <v>38</v>
      </c>
      <c r="H24" s="31" t="s">
        <v>42</v>
      </c>
      <c r="I24" s="33">
        <v>11</v>
      </c>
      <c r="J24" s="33">
        <v>6</v>
      </c>
      <c r="K24" s="56">
        <v>13330</v>
      </c>
      <c r="L24" s="56">
        <v>537</v>
      </c>
      <c r="M24" s="34">
        <f t="shared" si="0"/>
        <v>-0.1298787946180362</v>
      </c>
      <c r="N24" s="35">
        <v>17986</v>
      </c>
      <c r="O24" s="35">
        <v>15650</v>
      </c>
      <c r="P24" s="35">
        <v>616</v>
      </c>
      <c r="Q24" s="50">
        <v>1214004</v>
      </c>
      <c r="R24" s="35">
        <f t="shared" si="1"/>
        <v>1229654</v>
      </c>
      <c r="S24" s="48">
        <v>46772</v>
      </c>
      <c r="T24" s="37">
        <f t="shared" si="2"/>
        <v>47388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8</v>
      </c>
      <c r="F25" s="31" t="s">
        <v>99</v>
      </c>
      <c r="G25" s="31" t="s">
        <v>38</v>
      </c>
      <c r="H25" s="31" t="s">
        <v>37</v>
      </c>
      <c r="I25" s="33">
        <v>10</v>
      </c>
      <c r="J25" s="33">
        <v>8</v>
      </c>
      <c r="K25" s="56">
        <v>14269</v>
      </c>
      <c r="L25" s="56">
        <v>455</v>
      </c>
      <c r="M25" s="34">
        <f t="shared" si="0"/>
        <v>-0.6035036051589316</v>
      </c>
      <c r="N25" s="35">
        <v>39388</v>
      </c>
      <c r="O25" s="35">
        <v>15617.2</v>
      </c>
      <c r="P25" s="35">
        <v>493</v>
      </c>
      <c r="Q25" s="50">
        <v>1042870.7999999999</v>
      </c>
      <c r="R25" s="35">
        <f t="shared" si="1"/>
        <v>1058488</v>
      </c>
      <c r="S25" s="48">
        <v>30895</v>
      </c>
      <c r="T25" s="37">
        <f t="shared" si="2"/>
        <v>31388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136</v>
      </c>
      <c r="G26" s="31" t="s">
        <v>38</v>
      </c>
      <c r="H26" s="31" t="s">
        <v>37</v>
      </c>
      <c r="I26" s="33">
        <v>3</v>
      </c>
      <c r="J26" s="33">
        <v>3</v>
      </c>
      <c r="K26" s="56">
        <v>11384</v>
      </c>
      <c r="L26" s="56">
        <v>387</v>
      </c>
      <c r="M26" s="34">
        <f t="shared" si="0"/>
        <v>-0.22166189974409156</v>
      </c>
      <c r="N26" s="35">
        <v>19929</v>
      </c>
      <c r="O26" s="35">
        <v>15511.5</v>
      </c>
      <c r="P26" s="35">
        <v>552</v>
      </c>
      <c r="Q26" s="50">
        <v>57180.5</v>
      </c>
      <c r="R26" s="35">
        <f t="shared" si="1"/>
        <v>72692</v>
      </c>
      <c r="S26" s="48">
        <v>2001</v>
      </c>
      <c r="T26" s="37">
        <f t="shared" si="2"/>
        <v>2553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12</v>
      </c>
      <c r="F27" s="31" t="s">
        <v>141</v>
      </c>
      <c r="G27" s="31" t="s">
        <v>41</v>
      </c>
      <c r="H27" s="31" t="s">
        <v>34</v>
      </c>
      <c r="I27" s="33">
        <v>2</v>
      </c>
      <c r="J27" s="55">
        <v>6</v>
      </c>
      <c r="K27" s="56">
        <v>10562</v>
      </c>
      <c r="L27" s="56">
        <v>359</v>
      </c>
      <c r="M27" s="34">
        <f t="shared" si="0"/>
        <v>-0.43823066080756157</v>
      </c>
      <c r="N27" s="35">
        <v>24122</v>
      </c>
      <c r="O27" s="35">
        <v>13551</v>
      </c>
      <c r="P27" s="35">
        <v>474</v>
      </c>
      <c r="Q27" s="50">
        <v>24122</v>
      </c>
      <c r="R27" s="35">
        <f t="shared" si="1"/>
        <v>37673</v>
      </c>
      <c r="S27" s="48">
        <v>849</v>
      </c>
      <c r="T27" s="37">
        <f t="shared" si="2"/>
        <v>1323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 t="s">
        <v>35</v>
      </c>
      <c r="F28" s="31" t="s">
        <v>149</v>
      </c>
      <c r="G28" s="31" t="s">
        <v>38</v>
      </c>
      <c r="H28" s="31" t="s">
        <v>42</v>
      </c>
      <c r="I28" s="33">
        <v>1</v>
      </c>
      <c r="J28" s="55">
        <v>3</v>
      </c>
      <c r="K28" s="56">
        <v>10018</v>
      </c>
      <c r="L28" s="56">
        <v>315</v>
      </c>
      <c r="M28" s="34" t="e">
        <f t="shared" si="0"/>
        <v>#DIV/0!</v>
      </c>
      <c r="N28" s="35"/>
      <c r="O28" s="35">
        <v>13248</v>
      </c>
      <c r="P28" s="35">
        <v>429</v>
      </c>
      <c r="Q28" s="50"/>
      <c r="R28" s="35">
        <f t="shared" si="1"/>
        <v>13248</v>
      </c>
      <c r="S28" s="48"/>
      <c r="T28" s="37">
        <f t="shared" si="2"/>
        <v>429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14</v>
      </c>
      <c r="F29" s="31" t="s">
        <v>137</v>
      </c>
      <c r="G29" s="31" t="s">
        <v>38</v>
      </c>
      <c r="H29" s="31" t="s">
        <v>43</v>
      </c>
      <c r="I29" s="33">
        <v>3</v>
      </c>
      <c r="J29" s="33">
        <v>9</v>
      </c>
      <c r="K29" s="56">
        <v>8563</v>
      </c>
      <c r="L29" s="56">
        <v>260</v>
      </c>
      <c r="M29" s="34">
        <f t="shared" si="0"/>
        <v>-0.3774684972728982</v>
      </c>
      <c r="N29" s="35">
        <v>21268</v>
      </c>
      <c r="O29" s="35">
        <v>13240</v>
      </c>
      <c r="P29" s="35">
        <v>469</v>
      </c>
      <c r="Q29" s="50">
        <v>41581</v>
      </c>
      <c r="R29" s="35">
        <f t="shared" si="1"/>
        <v>54821</v>
      </c>
      <c r="S29" s="48">
        <v>1158</v>
      </c>
      <c r="T29" s="37">
        <f t="shared" si="2"/>
        <v>1627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142</v>
      </c>
      <c r="G30" s="31" t="s">
        <v>38</v>
      </c>
      <c r="H30" s="31" t="s">
        <v>42</v>
      </c>
      <c r="I30" s="33">
        <v>2</v>
      </c>
      <c r="J30" s="55">
        <v>2</v>
      </c>
      <c r="K30" s="56">
        <v>10497</v>
      </c>
      <c r="L30" s="56">
        <v>337</v>
      </c>
      <c r="M30" s="34">
        <f t="shared" si="0"/>
        <v>-0.27601505026113327</v>
      </c>
      <c r="N30" s="35">
        <v>17807</v>
      </c>
      <c r="O30" s="35">
        <v>12892</v>
      </c>
      <c r="P30" s="35">
        <v>424</v>
      </c>
      <c r="Q30" s="50">
        <v>17807</v>
      </c>
      <c r="R30" s="35">
        <f t="shared" si="1"/>
        <v>30699</v>
      </c>
      <c r="S30" s="48">
        <v>638</v>
      </c>
      <c r="T30" s="37">
        <f t="shared" si="2"/>
        <v>1062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13</v>
      </c>
      <c r="F31" s="31" t="s">
        <v>131</v>
      </c>
      <c r="G31" s="31" t="s">
        <v>36</v>
      </c>
      <c r="H31" s="31" t="s">
        <v>37</v>
      </c>
      <c r="I31" s="33">
        <v>4</v>
      </c>
      <c r="J31" s="33">
        <v>8</v>
      </c>
      <c r="K31" s="56">
        <v>7925</v>
      </c>
      <c r="L31" s="56">
        <v>300</v>
      </c>
      <c r="M31" s="34">
        <f t="shared" si="0"/>
        <v>-0.5150521351620301</v>
      </c>
      <c r="N31" s="35">
        <v>23113</v>
      </c>
      <c r="O31" s="35">
        <v>11208.6</v>
      </c>
      <c r="P31" s="35">
        <v>417</v>
      </c>
      <c r="Q31" s="50">
        <v>115224.4</v>
      </c>
      <c r="R31" s="35">
        <f t="shared" si="1"/>
        <v>126433</v>
      </c>
      <c r="S31" s="48">
        <v>4049</v>
      </c>
      <c r="T31" s="37">
        <f t="shared" si="2"/>
        <v>4466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31" t="s">
        <v>107</v>
      </c>
      <c r="G32" s="31" t="s">
        <v>45</v>
      </c>
      <c r="H32" s="31" t="s">
        <v>37</v>
      </c>
      <c r="I32" s="33">
        <v>8</v>
      </c>
      <c r="J32" s="55">
        <v>4</v>
      </c>
      <c r="K32" s="56">
        <v>6141</v>
      </c>
      <c r="L32" s="56">
        <v>270</v>
      </c>
      <c r="M32" s="34">
        <f t="shared" si="0"/>
        <v>1.0429967426710096</v>
      </c>
      <c r="N32" s="35">
        <v>4605</v>
      </c>
      <c r="O32" s="35">
        <v>9408</v>
      </c>
      <c r="P32" s="35">
        <v>427</v>
      </c>
      <c r="Q32" s="50">
        <v>328433</v>
      </c>
      <c r="R32" s="35">
        <f t="shared" si="1"/>
        <v>337841</v>
      </c>
      <c r="S32" s="48">
        <v>12121</v>
      </c>
      <c r="T32" s="37">
        <f t="shared" si="2"/>
        <v>12548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31" t="s">
        <v>103</v>
      </c>
      <c r="G33" s="31" t="s">
        <v>36</v>
      </c>
      <c r="H33" s="31" t="s">
        <v>37</v>
      </c>
      <c r="I33" s="33">
        <v>9</v>
      </c>
      <c r="J33" s="33">
        <v>7</v>
      </c>
      <c r="K33" s="56">
        <v>4480</v>
      </c>
      <c r="L33" s="56">
        <v>240</v>
      </c>
      <c r="M33" s="34">
        <f t="shared" si="0"/>
        <v>-0.19376284298319835</v>
      </c>
      <c r="N33" s="35">
        <v>8273</v>
      </c>
      <c r="O33" s="35">
        <v>6670</v>
      </c>
      <c r="P33" s="35">
        <v>356</v>
      </c>
      <c r="Q33" s="50">
        <v>863095.64</v>
      </c>
      <c r="R33" s="35">
        <f t="shared" si="1"/>
        <v>869765.64</v>
      </c>
      <c r="S33" s="48">
        <v>31538</v>
      </c>
      <c r="T33" s="37">
        <f t="shared" si="2"/>
        <v>31894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10</v>
      </c>
      <c r="F34" s="47" t="s">
        <v>59</v>
      </c>
      <c r="G34" s="31" t="s">
        <v>38</v>
      </c>
      <c r="H34" s="31" t="s">
        <v>37</v>
      </c>
      <c r="I34" s="33">
        <v>17</v>
      </c>
      <c r="J34" s="33">
        <v>3</v>
      </c>
      <c r="K34" s="56">
        <v>5982</v>
      </c>
      <c r="L34" s="56">
        <v>314</v>
      </c>
      <c r="M34" s="34">
        <f t="shared" si="0"/>
        <v>-0.7606688446901702</v>
      </c>
      <c r="N34" s="35">
        <v>27854</v>
      </c>
      <c r="O34" s="35">
        <v>6666.33</v>
      </c>
      <c r="P34" s="35">
        <v>336</v>
      </c>
      <c r="Q34" s="50">
        <v>1701851.97</v>
      </c>
      <c r="R34" s="35">
        <f t="shared" si="1"/>
        <v>1708518.3</v>
      </c>
      <c r="S34" s="48">
        <v>58375</v>
      </c>
      <c r="T34" s="37">
        <f t="shared" si="2"/>
        <v>58711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1152673</v>
      </c>
      <c r="L35" s="43">
        <f>SUM(L10:L34)</f>
        <v>35501</v>
      </c>
      <c r="M35" s="44">
        <f t="shared" si="0"/>
        <v>0.7302016540626632</v>
      </c>
      <c r="N35" s="43">
        <f>SUM(N10:N34)</f>
        <v>934015.4</v>
      </c>
      <c r="O35" s="43">
        <f aca="true" t="shared" si="3" ref="O35:T35">SUM(O10:O34)</f>
        <v>1616034.99</v>
      </c>
      <c r="P35" s="43">
        <f t="shared" si="3"/>
        <v>50712</v>
      </c>
      <c r="Q35" s="43">
        <f t="shared" si="3"/>
        <v>9738020.91</v>
      </c>
      <c r="R35" s="43">
        <f t="shared" si="3"/>
        <v>11354055.900000002</v>
      </c>
      <c r="S35" s="43">
        <f t="shared" si="3"/>
        <v>335278</v>
      </c>
      <c r="T35" s="43">
        <f t="shared" si="3"/>
        <v>385990</v>
      </c>
      <c r="U35" s="45"/>
      <c r="V35" s="46">
        <f>SUM(V10:V19)</f>
        <v>0</v>
      </c>
    </row>
    <row r="38" spans="15:16" ht="12.75">
      <c r="O38" s="54"/>
      <c r="P38" s="53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138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139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15</v>
      </c>
      <c r="N4" s="22" t="s">
        <v>7</v>
      </c>
      <c r="Q4" s="22"/>
      <c r="R4" s="1" t="s">
        <v>8</v>
      </c>
      <c r="S4" s="1"/>
      <c r="T4" s="23">
        <v>40647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129</v>
      </c>
      <c r="G10" s="31" t="s">
        <v>38</v>
      </c>
      <c r="H10" s="31" t="s">
        <v>37</v>
      </c>
      <c r="I10" s="33">
        <v>3</v>
      </c>
      <c r="J10" s="33">
        <v>8</v>
      </c>
      <c r="K10" s="56">
        <v>115220</v>
      </c>
      <c r="L10" s="56">
        <v>3842</v>
      </c>
      <c r="M10" s="34">
        <f aca="true" t="shared" si="0" ref="M10:M34">O10/N10-100%</f>
        <v>-0.28385257497340355</v>
      </c>
      <c r="N10" s="35">
        <v>213674.44</v>
      </c>
      <c r="O10" s="35">
        <v>153022.4</v>
      </c>
      <c r="P10" s="35">
        <v>5278</v>
      </c>
      <c r="Q10" s="50">
        <v>571975.54</v>
      </c>
      <c r="R10" s="35">
        <f aca="true" t="shared" si="1" ref="R10:R33">O10+Q10</f>
        <v>724997.9400000001</v>
      </c>
      <c r="S10" s="48">
        <v>19651</v>
      </c>
      <c r="T10" s="37">
        <f aca="true" t="shared" si="2" ref="T10:T33">S10+P10</f>
        <v>24929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140</v>
      </c>
      <c r="G11" s="31" t="s">
        <v>36</v>
      </c>
      <c r="H11" s="31" t="s">
        <v>37</v>
      </c>
      <c r="I11" s="33">
        <v>1</v>
      </c>
      <c r="J11" s="55">
        <v>8</v>
      </c>
      <c r="K11" s="56">
        <v>114379</v>
      </c>
      <c r="L11" s="56">
        <v>3895</v>
      </c>
      <c r="M11" s="34" t="e">
        <f t="shared" si="0"/>
        <v>#DIV/0!</v>
      </c>
      <c r="N11" s="35"/>
      <c r="O11" s="35">
        <v>151482</v>
      </c>
      <c r="P11" s="35">
        <v>5311</v>
      </c>
      <c r="Q11" s="50"/>
      <c r="R11" s="35">
        <f t="shared" si="1"/>
        <v>151482</v>
      </c>
      <c r="S11" s="48"/>
      <c r="T11" s="37">
        <f t="shared" si="2"/>
        <v>5311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135</v>
      </c>
      <c r="G12" s="31" t="s">
        <v>88</v>
      </c>
      <c r="H12" s="31" t="s">
        <v>37</v>
      </c>
      <c r="I12" s="33">
        <v>2</v>
      </c>
      <c r="J12" s="33">
        <v>9</v>
      </c>
      <c r="K12" s="56">
        <v>82842</v>
      </c>
      <c r="L12" s="56">
        <v>3467</v>
      </c>
      <c r="M12" s="34">
        <f t="shared" si="0"/>
        <v>0.26808952494892835</v>
      </c>
      <c r="N12" s="35">
        <v>88601</v>
      </c>
      <c r="O12" s="35">
        <v>112354</v>
      </c>
      <c r="P12" s="35">
        <v>4709</v>
      </c>
      <c r="Q12" s="50">
        <v>88601</v>
      </c>
      <c r="R12" s="35">
        <f t="shared" si="1"/>
        <v>200955</v>
      </c>
      <c r="S12" s="48">
        <v>3526</v>
      </c>
      <c r="T12" s="37">
        <f t="shared" si="2"/>
        <v>8235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120</v>
      </c>
      <c r="G13" s="31" t="s">
        <v>36</v>
      </c>
      <c r="H13" s="31" t="s">
        <v>37</v>
      </c>
      <c r="I13" s="33">
        <v>5</v>
      </c>
      <c r="J13" s="55">
        <v>6</v>
      </c>
      <c r="K13" s="56">
        <v>50148</v>
      </c>
      <c r="L13" s="56">
        <v>1653</v>
      </c>
      <c r="M13" s="34">
        <f t="shared" si="0"/>
        <v>-0.23694825268044906</v>
      </c>
      <c r="N13" s="35">
        <v>87019</v>
      </c>
      <c r="O13" s="35">
        <v>66400</v>
      </c>
      <c r="P13" s="35">
        <v>2257</v>
      </c>
      <c r="Q13" s="50">
        <v>587984</v>
      </c>
      <c r="R13" s="35">
        <f t="shared" si="1"/>
        <v>654384</v>
      </c>
      <c r="S13" s="48">
        <v>19950</v>
      </c>
      <c r="T13" s="37">
        <f t="shared" si="2"/>
        <v>22207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134</v>
      </c>
      <c r="G14" s="31" t="s">
        <v>40</v>
      </c>
      <c r="H14" s="31" t="s">
        <v>34</v>
      </c>
      <c r="I14" s="33">
        <v>2</v>
      </c>
      <c r="J14" s="33">
        <v>10</v>
      </c>
      <c r="K14" s="56">
        <v>45556</v>
      </c>
      <c r="L14" s="56">
        <v>1574</v>
      </c>
      <c r="M14" s="34">
        <f t="shared" si="0"/>
        <v>-0.44194704267299545</v>
      </c>
      <c r="N14" s="35">
        <v>107445</v>
      </c>
      <c r="O14" s="35">
        <v>59960</v>
      </c>
      <c r="P14" s="35">
        <v>2145</v>
      </c>
      <c r="Q14" s="50">
        <v>107445</v>
      </c>
      <c r="R14" s="35">
        <f t="shared" si="1"/>
        <v>167405</v>
      </c>
      <c r="S14" s="48">
        <v>3772</v>
      </c>
      <c r="T14" s="37">
        <f t="shared" si="2"/>
        <v>5917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119</v>
      </c>
      <c r="G15" s="31" t="s">
        <v>41</v>
      </c>
      <c r="H15" s="31" t="s">
        <v>34</v>
      </c>
      <c r="I15" s="33">
        <v>5</v>
      </c>
      <c r="J15" s="55">
        <v>7</v>
      </c>
      <c r="K15" s="56">
        <v>45603</v>
      </c>
      <c r="L15" s="56">
        <v>1497</v>
      </c>
      <c r="M15" s="34">
        <f t="shared" si="0"/>
        <v>-0.2513044741813186</v>
      </c>
      <c r="N15" s="35">
        <v>75701</v>
      </c>
      <c r="O15" s="35">
        <v>56677</v>
      </c>
      <c r="P15" s="35">
        <v>1904</v>
      </c>
      <c r="Q15" s="50">
        <v>676060</v>
      </c>
      <c r="R15" s="35">
        <f t="shared" si="1"/>
        <v>732737</v>
      </c>
      <c r="S15" s="48">
        <v>23305</v>
      </c>
      <c r="T15" s="37">
        <f t="shared" si="2"/>
        <v>25209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126</v>
      </c>
      <c r="G16" s="31" t="s">
        <v>45</v>
      </c>
      <c r="H16" s="31" t="s">
        <v>37</v>
      </c>
      <c r="I16" s="33">
        <v>4</v>
      </c>
      <c r="J16" s="33">
        <v>8</v>
      </c>
      <c r="K16" s="56">
        <v>39468</v>
      </c>
      <c r="L16" s="56">
        <v>990</v>
      </c>
      <c r="M16" s="34">
        <f t="shared" si="0"/>
        <v>-0.4151988123420134</v>
      </c>
      <c r="N16" s="35">
        <v>74769</v>
      </c>
      <c r="O16" s="35">
        <v>43725</v>
      </c>
      <c r="P16" s="35">
        <v>1110</v>
      </c>
      <c r="Q16" s="50">
        <v>357890</v>
      </c>
      <c r="R16" s="35">
        <f t="shared" si="1"/>
        <v>401615</v>
      </c>
      <c r="S16" s="48">
        <v>9475</v>
      </c>
      <c r="T16" s="37">
        <f t="shared" si="2"/>
        <v>10585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99</v>
      </c>
      <c r="G17" s="31" t="s">
        <v>38</v>
      </c>
      <c r="H17" s="31" t="s">
        <v>37</v>
      </c>
      <c r="I17" s="51">
        <v>9</v>
      </c>
      <c r="J17" s="33">
        <v>8</v>
      </c>
      <c r="K17" s="57">
        <v>28733</v>
      </c>
      <c r="L17" s="56">
        <v>908</v>
      </c>
      <c r="M17" s="34">
        <f t="shared" si="0"/>
        <v>-0.4006986878301726</v>
      </c>
      <c r="N17" s="35">
        <v>65723.2</v>
      </c>
      <c r="O17" s="35">
        <v>39388</v>
      </c>
      <c r="P17" s="35">
        <v>1214</v>
      </c>
      <c r="Q17" s="50">
        <v>1003482.7999999999</v>
      </c>
      <c r="R17" s="35">
        <f t="shared" si="1"/>
        <v>1042870.7999999999</v>
      </c>
      <c r="S17" s="48">
        <v>29681</v>
      </c>
      <c r="T17" s="37">
        <f t="shared" si="2"/>
        <v>30895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12</v>
      </c>
      <c r="F18" s="31" t="s">
        <v>114</v>
      </c>
      <c r="G18" s="31" t="s">
        <v>45</v>
      </c>
      <c r="H18" s="31" t="s">
        <v>37</v>
      </c>
      <c r="I18" s="51">
        <v>6</v>
      </c>
      <c r="J18" s="55">
        <v>9</v>
      </c>
      <c r="K18" s="57">
        <v>20442</v>
      </c>
      <c r="L18" s="56">
        <v>879</v>
      </c>
      <c r="M18" s="34">
        <f t="shared" si="0"/>
        <v>-0.18344123994506567</v>
      </c>
      <c r="N18" s="35">
        <v>35679</v>
      </c>
      <c r="O18" s="35">
        <v>29134</v>
      </c>
      <c r="P18" s="35">
        <v>1284</v>
      </c>
      <c r="Q18" s="50">
        <v>425739.06</v>
      </c>
      <c r="R18" s="35">
        <f t="shared" si="1"/>
        <v>454873.06</v>
      </c>
      <c r="S18" s="48">
        <v>16725</v>
      </c>
      <c r="T18" s="37">
        <f t="shared" si="2"/>
        <v>18009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59</v>
      </c>
      <c r="G19" s="31" t="s">
        <v>38</v>
      </c>
      <c r="H19" s="31" t="s">
        <v>37</v>
      </c>
      <c r="I19" s="33">
        <v>16</v>
      </c>
      <c r="J19" s="33">
        <v>3</v>
      </c>
      <c r="K19" s="56">
        <v>21488</v>
      </c>
      <c r="L19" s="56">
        <v>718</v>
      </c>
      <c r="M19" s="34">
        <f t="shared" si="0"/>
        <v>-0.49523852670683643</v>
      </c>
      <c r="N19" s="35">
        <v>55182.5</v>
      </c>
      <c r="O19" s="35">
        <v>27854</v>
      </c>
      <c r="P19" s="35">
        <v>946</v>
      </c>
      <c r="Q19" s="50">
        <v>1673997.97</v>
      </c>
      <c r="R19" s="35">
        <f t="shared" si="1"/>
        <v>1701851.97</v>
      </c>
      <c r="S19" s="48">
        <v>57429</v>
      </c>
      <c r="T19" s="37">
        <f t="shared" si="2"/>
        <v>58375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125</v>
      </c>
      <c r="G20" s="31" t="s">
        <v>41</v>
      </c>
      <c r="H20" s="31" t="s">
        <v>34</v>
      </c>
      <c r="I20" s="33">
        <v>4</v>
      </c>
      <c r="J20" s="33">
        <v>9</v>
      </c>
      <c r="K20" s="56">
        <v>21064</v>
      </c>
      <c r="L20" s="56">
        <v>718</v>
      </c>
      <c r="M20" s="34">
        <f t="shared" si="0"/>
        <v>-0.4083309595284528</v>
      </c>
      <c r="N20" s="35">
        <v>45637</v>
      </c>
      <c r="O20" s="35">
        <v>27002</v>
      </c>
      <c r="P20" s="35">
        <v>952</v>
      </c>
      <c r="Q20" s="50">
        <v>364550</v>
      </c>
      <c r="R20" s="35">
        <f t="shared" si="1"/>
        <v>391552</v>
      </c>
      <c r="S20" s="48">
        <v>12560</v>
      </c>
      <c r="T20" s="37">
        <f t="shared" si="2"/>
        <v>13512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141</v>
      </c>
      <c r="G21" s="31" t="s">
        <v>41</v>
      </c>
      <c r="H21" s="31" t="s">
        <v>34</v>
      </c>
      <c r="I21" s="33">
        <v>1</v>
      </c>
      <c r="J21" s="55">
        <v>6</v>
      </c>
      <c r="K21" s="56">
        <v>18754</v>
      </c>
      <c r="L21" s="56">
        <v>647</v>
      </c>
      <c r="M21" s="34" t="e">
        <f t="shared" si="0"/>
        <v>#DIV/0!</v>
      </c>
      <c r="N21" s="35"/>
      <c r="O21" s="35">
        <v>24122</v>
      </c>
      <c r="P21" s="35">
        <v>849</v>
      </c>
      <c r="Q21" s="50"/>
      <c r="R21" s="35">
        <f t="shared" si="1"/>
        <v>24122</v>
      </c>
      <c r="S21" s="48"/>
      <c r="T21" s="37">
        <f t="shared" si="2"/>
        <v>849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13</v>
      </c>
      <c r="F22" s="31" t="s">
        <v>131</v>
      </c>
      <c r="G22" s="31" t="s">
        <v>36</v>
      </c>
      <c r="H22" s="31" t="s">
        <v>37</v>
      </c>
      <c r="I22" s="33">
        <v>3</v>
      </c>
      <c r="J22" s="33">
        <v>8</v>
      </c>
      <c r="K22" s="56">
        <v>17941</v>
      </c>
      <c r="L22" s="56">
        <v>601</v>
      </c>
      <c r="M22" s="34">
        <f t="shared" si="0"/>
        <v>-0.2857054558715364</v>
      </c>
      <c r="N22" s="35">
        <v>32357.8</v>
      </c>
      <c r="O22" s="35">
        <v>23113</v>
      </c>
      <c r="P22" s="35">
        <v>806</v>
      </c>
      <c r="Q22" s="50">
        <v>92111.4</v>
      </c>
      <c r="R22" s="35">
        <f t="shared" si="1"/>
        <v>115224.4</v>
      </c>
      <c r="S22" s="48">
        <v>3243</v>
      </c>
      <c r="T22" s="37">
        <f t="shared" si="2"/>
        <v>4049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18</v>
      </c>
      <c r="F23" s="31" t="s">
        <v>137</v>
      </c>
      <c r="G23" s="31" t="s">
        <v>38</v>
      </c>
      <c r="H23" s="31" t="s">
        <v>43</v>
      </c>
      <c r="I23" s="33">
        <v>2</v>
      </c>
      <c r="J23" s="33">
        <v>9</v>
      </c>
      <c r="K23" s="56">
        <v>17688</v>
      </c>
      <c r="L23" s="56">
        <v>494</v>
      </c>
      <c r="M23" s="34">
        <f t="shared" si="0"/>
        <v>0.04701422734209615</v>
      </c>
      <c r="N23" s="35">
        <v>20313</v>
      </c>
      <c r="O23" s="35">
        <v>21268</v>
      </c>
      <c r="P23" s="35">
        <v>594</v>
      </c>
      <c r="Q23" s="50">
        <v>20313</v>
      </c>
      <c r="R23" s="35">
        <f t="shared" si="1"/>
        <v>41581</v>
      </c>
      <c r="S23" s="48">
        <v>564</v>
      </c>
      <c r="T23" s="37">
        <f t="shared" si="2"/>
        <v>1158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31" t="s">
        <v>109</v>
      </c>
      <c r="G24" s="31" t="s">
        <v>36</v>
      </c>
      <c r="H24" s="31" t="s">
        <v>37</v>
      </c>
      <c r="I24" s="33">
        <v>7</v>
      </c>
      <c r="J24" s="55">
        <v>6</v>
      </c>
      <c r="K24" s="56">
        <v>15425</v>
      </c>
      <c r="L24" s="56">
        <v>413</v>
      </c>
      <c r="M24" s="34">
        <f t="shared" si="0"/>
        <v>-0.31699420468158124</v>
      </c>
      <c r="N24" s="35">
        <v>30887</v>
      </c>
      <c r="O24" s="35">
        <v>21096</v>
      </c>
      <c r="P24" s="35">
        <v>413</v>
      </c>
      <c r="Q24" s="50">
        <v>333790.6</v>
      </c>
      <c r="R24" s="35">
        <f t="shared" si="1"/>
        <v>354886.6</v>
      </c>
      <c r="S24" s="48">
        <v>9310</v>
      </c>
      <c r="T24" s="37">
        <f t="shared" si="2"/>
        <v>9723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136</v>
      </c>
      <c r="G25" s="31" t="s">
        <v>38</v>
      </c>
      <c r="H25" s="31" t="s">
        <v>37</v>
      </c>
      <c r="I25" s="33">
        <v>2</v>
      </c>
      <c r="J25" s="33">
        <v>3</v>
      </c>
      <c r="K25" s="56">
        <v>15508</v>
      </c>
      <c r="L25" s="56">
        <v>508</v>
      </c>
      <c r="M25" s="34">
        <f t="shared" si="0"/>
        <v>-0.4650148316175188</v>
      </c>
      <c r="N25" s="35">
        <v>37251.5</v>
      </c>
      <c r="O25" s="35">
        <v>19929</v>
      </c>
      <c r="P25" s="35">
        <v>668</v>
      </c>
      <c r="Q25" s="50">
        <v>37251.5</v>
      </c>
      <c r="R25" s="35">
        <f t="shared" si="1"/>
        <v>57180.5</v>
      </c>
      <c r="S25" s="48">
        <v>1333</v>
      </c>
      <c r="T25" s="37">
        <f t="shared" si="2"/>
        <v>2001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10</v>
      </c>
      <c r="F26" s="31" t="s">
        <v>93</v>
      </c>
      <c r="G26" s="31" t="s">
        <v>38</v>
      </c>
      <c r="H26" s="31" t="s">
        <v>42</v>
      </c>
      <c r="I26" s="33">
        <v>10</v>
      </c>
      <c r="J26" s="33">
        <v>6</v>
      </c>
      <c r="K26" s="56">
        <v>16096</v>
      </c>
      <c r="L26" s="56">
        <v>662</v>
      </c>
      <c r="M26" s="34">
        <f t="shared" si="0"/>
        <v>-0.554128758769429</v>
      </c>
      <c r="N26" s="35">
        <v>40339</v>
      </c>
      <c r="O26" s="35">
        <v>17986</v>
      </c>
      <c r="P26" s="35">
        <v>728</v>
      </c>
      <c r="Q26" s="50">
        <v>1196018</v>
      </c>
      <c r="R26" s="35">
        <f t="shared" si="1"/>
        <v>1214004</v>
      </c>
      <c r="S26" s="48">
        <v>46044</v>
      </c>
      <c r="T26" s="37">
        <f t="shared" si="2"/>
        <v>46772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 t="s">
        <v>35</v>
      </c>
      <c r="F27" s="31" t="s">
        <v>142</v>
      </c>
      <c r="G27" s="31" t="s">
        <v>38</v>
      </c>
      <c r="H27" s="31" t="s">
        <v>42</v>
      </c>
      <c r="I27" s="33">
        <v>1</v>
      </c>
      <c r="J27" s="55">
        <v>2</v>
      </c>
      <c r="K27" s="56">
        <v>13057</v>
      </c>
      <c r="L27" s="56">
        <v>446</v>
      </c>
      <c r="M27" s="34" t="e">
        <f t="shared" si="0"/>
        <v>#DIV/0!</v>
      </c>
      <c r="N27" s="35"/>
      <c r="O27" s="35">
        <v>17807</v>
      </c>
      <c r="P27" s="35">
        <v>638</v>
      </c>
      <c r="Q27" s="50"/>
      <c r="R27" s="35">
        <f t="shared" si="1"/>
        <v>17807</v>
      </c>
      <c r="S27" s="48"/>
      <c r="T27" s="37">
        <f t="shared" si="2"/>
        <v>638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19</v>
      </c>
      <c r="F28" s="31" t="s">
        <v>75</v>
      </c>
      <c r="G28" s="31" t="s">
        <v>40</v>
      </c>
      <c r="H28" s="31" t="s">
        <v>34</v>
      </c>
      <c r="I28" s="33">
        <v>13</v>
      </c>
      <c r="J28" s="33">
        <v>11</v>
      </c>
      <c r="K28" s="56">
        <v>12907</v>
      </c>
      <c r="L28" s="56">
        <v>761</v>
      </c>
      <c r="M28" s="34">
        <f t="shared" si="0"/>
        <v>-0.32194480946123527</v>
      </c>
      <c r="N28" s="35">
        <v>19786</v>
      </c>
      <c r="O28" s="35">
        <v>13416</v>
      </c>
      <c r="P28" s="35">
        <v>778</v>
      </c>
      <c r="Q28" s="50">
        <v>1309097</v>
      </c>
      <c r="R28" s="35">
        <f t="shared" si="1"/>
        <v>1322513</v>
      </c>
      <c r="S28" s="48">
        <v>55760</v>
      </c>
      <c r="T28" s="37">
        <f t="shared" si="2"/>
        <v>56538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15</v>
      </c>
      <c r="F29" s="31" t="s">
        <v>130</v>
      </c>
      <c r="G29" s="31" t="s">
        <v>38</v>
      </c>
      <c r="H29" s="31" t="s">
        <v>43</v>
      </c>
      <c r="I29" s="33">
        <v>3</v>
      </c>
      <c r="J29" s="33">
        <v>4</v>
      </c>
      <c r="K29" s="56">
        <v>5635</v>
      </c>
      <c r="L29" s="56">
        <v>177</v>
      </c>
      <c r="M29" s="34">
        <f t="shared" si="0"/>
        <v>-0.6862926464833328</v>
      </c>
      <c r="N29" s="35">
        <v>28109</v>
      </c>
      <c r="O29" s="35">
        <v>8818</v>
      </c>
      <c r="P29" s="35">
        <v>277</v>
      </c>
      <c r="Q29" s="50">
        <v>88145</v>
      </c>
      <c r="R29" s="35">
        <f t="shared" si="1"/>
        <v>96963</v>
      </c>
      <c r="S29" s="48">
        <v>2968</v>
      </c>
      <c r="T29" s="37">
        <f t="shared" si="2"/>
        <v>3245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20</v>
      </c>
      <c r="F30" s="31" t="s">
        <v>103</v>
      </c>
      <c r="G30" s="31" t="s">
        <v>36</v>
      </c>
      <c r="H30" s="31" t="s">
        <v>37</v>
      </c>
      <c r="I30" s="33">
        <v>8</v>
      </c>
      <c r="J30" s="33">
        <v>7</v>
      </c>
      <c r="K30" s="56">
        <v>6237</v>
      </c>
      <c r="L30" s="56">
        <v>260</v>
      </c>
      <c r="M30" s="34">
        <f t="shared" si="0"/>
        <v>-0.5251678815359009</v>
      </c>
      <c r="N30" s="35">
        <v>17423</v>
      </c>
      <c r="O30" s="35">
        <v>8273</v>
      </c>
      <c r="P30" s="35">
        <v>355</v>
      </c>
      <c r="Q30" s="50">
        <v>854822.64</v>
      </c>
      <c r="R30" s="35">
        <f t="shared" si="1"/>
        <v>863095.64</v>
      </c>
      <c r="S30" s="48">
        <v>31183</v>
      </c>
      <c r="T30" s="37">
        <f t="shared" si="2"/>
        <v>31538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24</v>
      </c>
      <c r="F31" s="31" t="s">
        <v>107</v>
      </c>
      <c r="G31" s="31" t="s">
        <v>45</v>
      </c>
      <c r="H31" s="31" t="s">
        <v>37</v>
      </c>
      <c r="I31" s="33">
        <v>7</v>
      </c>
      <c r="J31" s="55">
        <v>4</v>
      </c>
      <c r="K31" s="56">
        <v>3576</v>
      </c>
      <c r="L31" s="56">
        <v>153</v>
      </c>
      <c r="M31" s="34">
        <f t="shared" si="0"/>
        <v>0.38288288288288297</v>
      </c>
      <c r="N31" s="35">
        <v>3330</v>
      </c>
      <c r="O31" s="35">
        <v>4605</v>
      </c>
      <c r="P31" s="35">
        <v>197</v>
      </c>
      <c r="Q31" s="50">
        <v>323828</v>
      </c>
      <c r="R31" s="35">
        <f t="shared" si="1"/>
        <v>328433</v>
      </c>
      <c r="S31" s="48">
        <v>11924</v>
      </c>
      <c r="T31" s="37">
        <f t="shared" si="2"/>
        <v>12121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17</v>
      </c>
      <c r="F32" s="31" t="s">
        <v>98</v>
      </c>
      <c r="G32" s="31" t="s">
        <v>45</v>
      </c>
      <c r="H32" s="31" t="s">
        <v>37</v>
      </c>
      <c r="I32" s="33">
        <v>9</v>
      </c>
      <c r="J32" s="33">
        <v>2</v>
      </c>
      <c r="K32" s="56">
        <v>2250</v>
      </c>
      <c r="L32" s="56">
        <v>150</v>
      </c>
      <c r="M32" s="34">
        <f t="shared" si="0"/>
        <v>-0.9089879459590648</v>
      </c>
      <c r="N32" s="35">
        <v>24722</v>
      </c>
      <c r="O32" s="35">
        <v>2250</v>
      </c>
      <c r="P32" s="35">
        <v>150</v>
      </c>
      <c r="Q32" s="50">
        <v>947249.1400000001</v>
      </c>
      <c r="R32" s="35">
        <f t="shared" si="1"/>
        <v>949499.1400000001</v>
      </c>
      <c r="S32" s="48">
        <v>36003</v>
      </c>
      <c r="T32" s="37">
        <f t="shared" si="2"/>
        <v>36153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 t="s">
        <v>35</v>
      </c>
      <c r="F33" s="31" t="s">
        <v>143</v>
      </c>
      <c r="G33" s="31" t="s">
        <v>38</v>
      </c>
      <c r="H33" s="31" t="s">
        <v>42</v>
      </c>
      <c r="I33" s="33">
        <v>1</v>
      </c>
      <c r="J33" s="55">
        <v>1</v>
      </c>
      <c r="K33" s="56">
        <v>1294</v>
      </c>
      <c r="L33" s="56">
        <v>38</v>
      </c>
      <c r="M33" s="34" t="e">
        <f t="shared" si="0"/>
        <v>#DIV/0!</v>
      </c>
      <c r="N33" s="35"/>
      <c r="O33" s="35">
        <v>2180</v>
      </c>
      <c r="P33" s="35">
        <v>75</v>
      </c>
      <c r="Q33" s="50"/>
      <c r="R33" s="35">
        <f t="shared" si="1"/>
        <v>2180</v>
      </c>
      <c r="S33" s="48"/>
      <c r="T33" s="37">
        <f t="shared" si="2"/>
        <v>75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731311</v>
      </c>
      <c r="L34" s="43">
        <f>SUM(L10:L33)</f>
        <v>25451</v>
      </c>
      <c r="M34" s="44">
        <f t="shared" si="0"/>
        <v>-0.13776721513622936</v>
      </c>
      <c r="N34" s="43">
        <f>SUM(N10:N33)</f>
        <v>1103949.44</v>
      </c>
      <c r="O34" s="43">
        <f aca="true" t="shared" si="3" ref="O34:T34">SUM(O10:O33)</f>
        <v>951861.4</v>
      </c>
      <c r="P34" s="43">
        <f t="shared" si="3"/>
        <v>33638</v>
      </c>
      <c r="Q34" s="43">
        <f t="shared" si="3"/>
        <v>11060351.650000002</v>
      </c>
      <c r="R34" s="43">
        <f t="shared" si="3"/>
        <v>12012213.05</v>
      </c>
      <c r="S34" s="43">
        <f t="shared" si="3"/>
        <v>394406</v>
      </c>
      <c r="T34" s="43">
        <f t="shared" si="3"/>
        <v>428044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O35" sqref="O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132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133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14</v>
      </c>
      <c r="N4" s="22" t="s">
        <v>7</v>
      </c>
      <c r="Q4" s="22"/>
      <c r="R4" s="1" t="s">
        <v>8</v>
      </c>
      <c r="S4" s="1"/>
      <c r="T4" s="23">
        <v>40640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129</v>
      </c>
      <c r="G10" s="31" t="s">
        <v>38</v>
      </c>
      <c r="H10" s="31" t="s">
        <v>37</v>
      </c>
      <c r="I10" s="33">
        <v>2</v>
      </c>
      <c r="J10" s="33">
        <v>8</v>
      </c>
      <c r="K10" s="56">
        <v>162374</v>
      </c>
      <c r="L10" s="56">
        <v>5419</v>
      </c>
      <c r="M10" s="34">
        <f aca="true" t="shared" si="0" ref="M10:M35">O10/N10-100%</f>
        <v>-0.40364559305009107</v>
      </c>
      <c r="N10" s="35">
        <v>358301.1</v>
      </c>
      <c r="O10" s="35">
        <v>213674.44</v>
      </c>
      <c r="P10" s="35">
        <v>7298</v>
      </c>
      <c r="Q10" s="50">
        <v>358301.1</v>
      </c>
      <c r="R10" s="35">
        <f aca="true" t="shared" si="1" ref="R10:R34">O10+Q10</f>
        <v>571975.54</v>
      </c>
      <c r="S10" s="48">
        <v>12353</v>
      </c>
      <c r="T10" s="37">
        <f aca="true" t="shared" si="2" ref="T10:T34">S10+P10</f>
        <v>19651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134</v>
      </c>
      <c r="G11" s="31" t="s">
        <v>40</v>
      </c>
      <c r="H11" s="31" t="s">
        <v>34</v>
      </c>
      <c r="I11" s="33">
        <v>1</v>
      </c>
      <c r="J11" s="33">
        <v>8</v>
      </c>
      <c r="K11" s="56">
        <v>85673</v>
      </c>
      <c r="L11" s="56">
        <v>2947</v>
      </c>
      <c r="M11" s="34" t="e">
        <f t="shared" si="0"/>
        <v>#DIV/0!</v>
      </c>
      <c r="N11" s="35"/>
      <c r="O11" s="35">
        <v>107445</v>
      </c>
      <c r="P11" s="35">
        <v>3772</v>
      </c>
      <c r="Q11" s="50"/>
      <c r="R11" s="35">
        <f t="shared" si="1"/>
        <v>107445</v>
      </c>
      <c r="S11" s="48"/>
      <c r="T11" s="37">
        <f t="shared" si="2"/>
        <v>3772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135</v>
      </c>
      <c r="G12" s="31" t="s">
        <v>88</v>
      </c>
      <c r="H12" s="31" t="s">
        <v>37</v>
      </c>
      <c r="I12" s="33">
        <v>1</v>
      </c>
      <c r="J12" s="33">
        <v>9</v>
      </c>
      <c r="K12" s="56">
        <v>70717</v>
      </c>
      <c r="L12" s="56">
        <v>2696</v>
      </c>
      <c r="M12" s="34" t="e">
        <f t="shared" si="0"/>
        <v>#DIV/0!</v>
      </c>
      <c r="N12" s="35"/>
      <c r="O12" s="35">
        <v>88601</v>
      </c>
      <c r="P12" s="35">
        <v>3526</v>
      </c>
      <c r="Q12" s="50"/>
      <c r="R12" s="35">
        <f t="shared" si="1"/>
        <v>88601</v>
      </c>
      <c r="S12" s="48"/>
      <c r="T12" s="37">
        <f t="shared" si="2"/>
        <v>3526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120</v>
      </c>
      <c r="G13" s="31" t="s">
        <v>36</v>
      </c>
      <c r="H13" s="31" t="s">
        <v>37</v>
      </c>
      <c r="I13" s="33">
        <v>4</v>
      </c>
      <c r="J13" s="55">
        <v>6</v>
      </c>
      <c r="K13" s="56">
        <v>67514</v>
      </c>
      <c r="L13" s="56">
        <v>2184</v>
      </c>
      <c r="M13" s="34">
        <f t="shared" si="0"/>
        <v>-0.2893391480465177</v>
      </c>
      <c r="N13" s="35">
        <v>122448</v>
      </c>
      <c r="O13" s="35">
        <v>87019</v>
      </c>
      <c r="P13" s="35">
        <v>2891</v>
      </c>
      <c r="Q13" s="50">
        <v>500965</v>
      </c>
      <c r="R13" s="35">
        <f t="shared" si="1"/>
        <v>587984</v>
      </c>
      <c r="S13" s="48">
        <v>17059</v>
      </c>
      <c r="T13" s="37">
        <f t="shared" si="2"/>
        <v>19950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119</v>
      </c>
      <c r="G14" s="31" t="s">
        <v>41</v>
      </c>
      <c r="H14" s="31" t="s">
        <v>34</v>
      </c>
      <c r="I14" s="33">
        <v>4</v>
      </c>
      <c r="J14" s="55">
        <v>7</v>
      </c>
      <c r="K14" s="56">
        <v>58904</v>
      </c>
      <c r="L14" s="56">
        <v>1930</v>
      </c>
      <c r="M14" s="34">
        <f t="shared" si="0"/>
        <v>-0.46968041136003813</v>
      </c>
      <c r="N14" s="35">
        <v>142746</v>
      </c>
      <c r="O14" s="35">
        <v>75701</v>
      </c>
      <c r="P14" s="35">
        <v>2546</v>
      </c>
      <c r="Q14" s="50">
        <v>600359</v>
      </c>
      <c r="R14" s="35">
        <f t="shared" si="1"/>
        <v>676060</v>
      </c>
      <c r="S14" s="48">
        <v>20759</v>
      </c>
      <c r="T14" s="37">
        <f t="shared" si="2"/>
        <v>23305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126</v>
      </c>
      <c r="G15" s="31" t="s">
        <v>45</v>
      </c>
      <c r="H15" s="31" t="s">
        <v>37</v>
      </c>
      <c r="I15" s="33">
        <v>3</v>
      </c>
      <c r="J15" s="33">
        <v>8</v>
      </c>
      <c r="K15" s="56">
        <v>67013</v>
      </c>
      <c r="L15" s="56">
        <v>1703</v>
      </c>
      <c r="M15" s="34">
        <f t="shared" si="0"/>
        <v>-0.4102367918724069</v>
      </c>
      <c r="N15" s="35">
        <v>126778</v>
      </c>
      <c r="O15" s="35">
        <v>74769</v>
      </c>
      <c r="P15" s="35">
        <v>1925</v>
      </c>
      <c r="Q15" s="50">
        <v>283121</v>
      </c>
      <c r="R15" s="35">
        <f t="shared" si="1"/>
        <v>357890</v>
      </c>
      <c r="S15" s="48">
        <v>7550</v>
      </c>
      <c r="T15" s="37">
        <f t="shared" si="2"/>
        <v>9475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10</v>
      </c>
      <c r="F16" s="31" t="s">
        <v>99</v>
      </c>
      <c r="G16" s="31" t="s">
        <v>38</v>
      </c>
      <c r="H16" s="31" t="s">
        <v>37</v>
      </c>
      <c r="I16" s="33">
        <v>8</v>
      </c>
      <c r="J16" s="33">
        <v>8</v>
      </c>
      <c r="K16" s="56">
        <v>56116</v>
      </c>
      <c r="L16" s="56">
        <v>1739</v>
      </c>
      <c r="M16" s="34">
        <f t="shared" si="0"/>
        <v>0.2291602767907237</v>
      </c>
      <c r="N16" s="35">
        <v>53470</v>
      </c>
      <c r="O16" s="35">
        <v>65723.2</v>
      </c>
      <c r="P16" s="35">
        <v>2054</v>
      </c>
      <c r="Q16" s="50">
        <v>937759.6</v>
      </c>
      <c r="R16" s="35">
        <f t="shared" si="1"/>
        <v>1003482.7999999999</v>
      </c>
      <c r="S16" s="48">
        <v>27627</v>
      </c>
      <c r="T16" s="37">
        <f t="shared" si="2"/>
        <v>29681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19</v>
      </c>
      <c r="F17" s="47" t="s">
        <v>59</v>
      </c>
      <c r="G17" s="31" t="s">
        <v>38</v>
      </c>
      <c r="H17" s="31" t="s">
        <v>37</v>
      </c>
      <c r="I17" s="51">
        <v>15</v>
      </c>
      <c r="J17" s="33">
        <v>3</v>
      </c>
      <c r="K17" s="57">
        <v>52195</v>
      </c>
      <c r="L17" s="56">
        <v>963</v>
      </c>
      <c r="M17" s="34">
        <f t="shared" si="0"/>
        <v>2.5425627527765293</v>
      </c>
      <c r="N17" s="35">
        <v>15577</v>
      </c>
      <c r="O17" s="35">
        <v>55182.5</v>
      </c>
      <c r="P17" s="35">
        <v>963</v>
      </c>
      <c r="Q17" s="50">
        <v>1618815.47</v>
      </c>
      <c r="R17" s="35">
        <f t="shared" si="1"/>
        <v>1673997.97</v>
      </c>
      <c r="S17" s="48">
        <v>56466</v>
      </c>
      <c r="T17" s="37">
        <f t="shared" si="2"/>
        <v>57429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125</v>
      </c>
      <c r="G18" s="31" t="s">
        <v>41</v>
      </c>
      <c r="H18" s="31" t="s">
        <v>34</v>
      </c>
      <c r="I18" s="51">
        <v>3</v>
      </c>
      <c r="J18" s="33">
        <v>7</v>
      </c>
      <c r="K18" s="57">
        <v>37110</v>
      </c>
      <c r="L18" s="56">
        <v>1230</v>
      </c>
      <c r="M18" s="34">
        <f t="shared" si="0"/>
        <v>-0.5258345714671626</v>
      </c>
      <c r="N18" s="35">
        <v>96247</v>
      </c>
      <c r="O18" s="35">
        <v>45637</v>
      </c>
      <c r="P18" s="35">
        <v>1541</v>
      </c>
      <c r="Q18" s="50">
        <v>318913</v>
      </c>
      <c r="R18" s="35">
        <f t="shared" si="1"/>
        <v>364550</v>
      </c>
      <c r="S18" s="48">
        <v>11019</v>
      </c>
      <c r="T18" s="37">
        <f t="shared" si="2"/>
        <v>12560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93</v>
      </c>
      <c r="G19" s="31" t="s">
        <v>38</v>
      </c>
      <c r="H19" s="31" t="s">
        <v>42</v>
      </c>
      <c r="I19" s="33">
        <v>9</v>
      </c>
      <c r="J19" s="33">
        <v>6</v>
      </c>
      <c r="K19" s="56">
        <v>25224</v>
      </c>
      <c r="L19" s="56">
        <v>1311</v>
      </c>
      <c r="M19" s="34">
        <f t="shared" si="0"/>
        <v>-0.2544863146611469</v>
      </c>
      <c r="N19" s="35">
        <v>54109</v>
      </c>
      <c r="O19" s="35">
        <v>40339</v>
      </c>
      <c r="P19" s="35">
        <v>2222</v>
      </c>
      <c r="Q19" s="50">
        <v>1155679</v>
      </c>
      <c r="R19" s="35">
        <f t="shared" si="1"/>
        <v>1196018</v>
      </c>
      <c r="S19" s="48">
        <v>43822</v>
      </c>
      <c r="T19" s="37">
        <f t="shared" si="2"/>
        <v>46044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136</v>
      </c>
      <c r="G20" s="31" t="s">
        <v>38</v>
      </c>
      <c r="H20" s="31" t="s">
        <v>37</v>
      </c>
      <c r="I20" s="33">
        <v>1</v>
      </c>
      <c r="J20" s="33">
        <v>3</v>
      </c>
      <c r="K20" s="56">
        <v>30603</v>
      </c>
      <c r="L20" s="56">
        <v>1065</v>
      </c>
      <c r="M20" s="34" t="e">
        <f t="shared" si="0"/>
        <v>#DIV/0!</v>
      </c>
      <c r="N20" s="35"/>
      <c r="O20" s="35">
        <v>37251.5</v>
      </c>
      <c r="P20" s="35">
        <v>1333</v>
      </c>
      <c r="Q20" s="50"/>
      <c r="R20" s="35">
        <f t="shared" si="1"/>
        <v>37251.5</v>
      </c>
      <c r="S20" s="48"/>
      <c r="T20" s="37">
        <f t="shared" si="2"/>
        <v>1333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6</v>
      </c>
      <c r="F21" s="31" t="s">
        <v>114</v>
      </c>
      <c r="G21" s="31" t="s">
        <v>45</v>
      </c>
      <c r="H21" s="31" t="s">
        <v>37</v>
      </c>
      <c r="I21" s="33">
        <v>5</v>
      </c>
      <c r="J21" s="55">
        <v>9</v>
      </c>
      <c r="K21" s="56">
        <v>29001</v>
      </c>
      <c r="L21" s="56">
        <v>1168</v>
      </c>
      <c r="M21" s="34">
        <f t="shared" si="0"/>
        <v>-0.5001295944743718</v>
      </c>
      <c r="N21" s="35">
        <v>71376.5</v>
      </c>
      <c r="O21" s="35">
        <v>35679</v>
      </c>
      <c r="P21" s="35">
        <v>1438</v>
      </c>
      <c r="Q21" s="50">
        <v>390060.06</v>
      </c>
      <c r="R21" s="35">
        <f t="shared" si="1"/>
        <v>425739.06</v>
      </c>
      <c r="S21" s="48">
        <v>15287</v>
      </c>
      <c r="T21" s="37">
        <f t="shared" si="2"/>
        <v>16725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8</v>
      </c>
      <c r="F22" s="31" t="s">
        <v>131</v>
      </c>
      <c r="G22" s="31" t="s">
        <v>36</v>
      </c>
      <c r="H22" s="31" t="s">
        <v>37</v>
      </c>
      <c r="I22" s="33">
        <v>2</v>
      </c>
      <c r="J22" s="33">
        <v>8</v>
      </c>
      <c r="K22" s="56">
        <v>26361</v>
      </c>
      <c r="L22" s="56">
        <v>894</v>
      </c>
      <c r="M22" s="34">
        <f t="shared" si="0"/>
        <v>-0.45847948910191183</v>
      </c>
      <c r="N22" s="35">
        <v>59753.6</v>
      </c>
      <c r="O22" s="35">
        <v>32357.8</v>
      </c>
      <c r="P22" s="35">
        <v>1149</v>
      </c>
      <c r="Q22" s="50">
        <v>59753.6</v>
      </c>
      <c r="R22" s="35">
        <f t="shared" si="1"/>
        <v>92111.4</v>
      </c>
      <c r="S22" s="48">
        <v>2094</v>
      </c>
      <c r="T22" s="37">
        <f t="shared" si="2"/>
        <v>3243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109</v>
      </c>
      <c r="G23" s="31" t="s">
        <v>36</v>
      </c>
      <c r="H23" s="31" t="s">
        <v>37</v>
      </c>
      <c r="I23" s="33">
        <v>6</v>
      </c>
      <c r="J23" s="55">
        <v>6</v>
      </c>
      <c r="K23" s="56">
        <v>22949</v>
      </c>
      <c r="L23" s="56">
        <v>923</v>
      </c>
      <c r="M23" s="34">
        <f t="shared" si="0"/>
        <v>-0.2933168599995424</v>
      </c>
      <c r="N23" s="35">
        <v>43707</v>
      </c>
      <c r="O23" s="35">
        <v>30887</v>
      </c>
      <c r="P23" s="35">
        <v>1088</v>
      </c>
      <c r="Q23" s="50">
        <v>302903.6</v>
      </c>
      <c r="R23" s="35">
        <f t="shared" si="1"/>
        <v>333790.6</v>
      </c>
      <c r="S23" s="48">
        <v>8222</v>
      </c>
      <c r="T23" s="37">
        <f t="shared" si="2"/>
        <v>9310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7</v>
      </c>
      <c r="F24" s="31" t="s">
        <v>130</v>
      </c>
      <c r="G24" s="31" t="s">
        <v>38</v>
      </c>
      <c r="H24" s="31" t="s">
        <v>43</v>
      </c>
      <c r="I24" s="33">
        <v>2</v>
      </c>
      <c r="J24" s="33">
        <v>4</v>
      </c>
      <c r="K24" s="56">
        <v>23542</v>
      </c>
      <c r="L24" s="56">
        <v>789</v>
      </c>
      <c r="M24" s="34">
        <f t="shared" si="0"/>
        <v>-0.5317975881137984</v>
      </c>
      <c r="N24" s="35">
        <v>60036</v>
      </c>
      <c r="O24" s="35">
        <v>28109</v>
      </c>
      <c r="P24" s="35">
        <v>958</v>
      </c>
      <c r="Q24" s="50">
        <v>60036</v>
      </c>
      <c r="R24" s="35">
        <f t="shared" si="1"/>
        <v>88145</v>
      </c>
      <c r="S24" s="48">
        <v>2010</v>
      </c>
      <c r="T24" s="37">
        <f t="shared" si="2"/>
        <v>2968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115</v>
      </c>
      <c r="G25" s="31" t="s">
        <v>88</v>
      </c>
      <c r="H25" s="31" t="s">
        <v>37</v>
      </c>
      <c r="I25" s="33">
        <v>5</v>
      </c>
      <c r="J25" s="55">
        <v>5</v>
      </c>
      <c r="K25" s="56">
        <v>18489</v>
      </c>
      <c r="L25" s="56">
        <v>623</v>
      </c>
      <c r="M25" s="34">
        <f t="shared" si="0"/>
        <v>-0.37152221592449297</v>
      </c>
      <c r="N25" s="35">
        <v>40579</v>
      </c>
      <c r="O25" s="35">
        <v>25503</v>
      </c>
      <c r="P25" s="35">
        <v>888</v>
      </c>
      <c r="Q25" s="50">
        <v>355405.44</v>
      </c>
      <c r="R25" s="35">
        <f t="shared" si="1"/>
        <v>380908.44</v>
      </c>
      <c r="S25" s="48">
        <v>12441</v>
      </c>
      <c r="T25" s="37">
        <f t="shared" si="2"/>
        <v>13329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26</v>
      </c>
      <c r="F26" s="31" t="s">
        <v>98</v>
      </c>
      <c r="G26" s="31" t="s">
        <v>45</v>
      </c>
      <c r="H26" s="31" t="s">
        <v>37</v>
      </c>
      <c r="I26" s="33">
        <v>8</v>
      </c>
      <c r="J26" s="33">
        <v>2</v>
      </c>
      <c r="K26" s="56">
        <v>23447</v>
      </c>
      <c r="L26" s="56">
        <v>803</v>
      </c>
      <c r="M26" s="34">
        <f t="shared" si="0"/>
        <v>5.436344701900547</v>
      </c>
      <c r="N26" s="35">
        <v>3841</v>
      </c>
      <c r="O26" s="35">
        <v>24722</v>
      </c>
      <c r="P26" s="35">
        <v>871</v>
      </c>
      <c r="Q26" s="50">
        <v>922527.1400000001</v>
      </c>
      <c r="R26" s="35">
        <f t="shared" si="1"/>
        <v>947249.1400000001</v>
      </c>
      <c r="S26" s="48">
        <v>35132</v>
      </c>
      <c r="T26" s="37">
        <f t="shared" si="2"/>
        <v>36003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 t="s">
        <v>35</v>
      </c>
      <c r="F27" s="31" t="s">
        <v>137</v>
      </c>
      <c r="G27" s="31" t="s">
        <v>38</v>
      </c>
      <c r="H27" s="31" t="s">
        <v>43</v>
      </c>
      <c r="I27" s="33">
        <v>1</v>
      </c>
      <c r="J27" s="33">
        <v>7</v>
      </c>
      <c r="K27" s="56">
        <v>15613</v>
      </c>
      <c r="L27" s="56">
        <v>429</v>
      </c>
      <c r="M27" s="34" t="e">
        <f t="shared" si="0"/>
        <v>#DIV/0!</v>
      </c>
      <c r="N27" s="35"/>
      <c r="O27" s="35">
        <v>20313</v>
      </c>
      <c r="P27" s="35">
        <v>564</v>
      </c>
      <c r="Q27" s="50"/>
      <c r="R27" s="35">
        <f t="shared" si="1"/>
        <v>20313</v>
      </c>
      <c r="S27" s="48"/>
      <c r="T27" s="37">
        <f t="shared" si="2"/>
        <v>564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75</v>
      </c>
      <c r="G28" s="31" t="s">
        <v>40</v>
      </c>
      <c r="H28" s="31" t="s">
        <v>34</v>
      </c>
      <c r="I28" s="33">
        <v>12</v>
      </c>
      <c r="J28" s="33">
        <v>11</v>
      </c>
      <c r="K28" s="56">
        <v>19361</v>
      </c>
      <c r="L28" s="56">
        <v>1154</v>
      </c>
      <c r="M28" s="34">
        <f t="shared" si="0"/>
        <v>-0.16072110286320251</v>
      </c>
      <c r="N28" s="35">
        <v>23575</v>
      </c>
      <c r="O28" s="35">
        <v>19786</v>
      </c>
      <c r="P28" s="35">
        <v>1172</v>
      </c>
      <c r="Q28" s="50">
        <v>1289311</v>
      </c>
      <c r="R28" s="35">
        <f t="shared" si="1"/>
        <v>1309097</v>
      </c>
      <c r="S28" s="48">
        <v>54588</v>
      </c>
      <c r="T28" s="37">
        <f t="shared" si="2"/>
        <v>55760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13</v>
      </c>
      <c r="F29" s="31" t="s">
        <v>103</v>
      </c>
      <c r="G29" s="31" t="s">
        <v>36</v>
      </c>
      <c r="H29" s="31" t="s">
        <v>37</v>
      </c>
      <c r="I29" s="33">
        <v>7</v>
      </c>
      <c r="J29" s="33">
        <v>7</v>
      </c>
      <c r="K29" s="56">
        <v>13953</v>
      </c>
      <c r="L29" s="56">
        <v>560</v>
      </c>
      <c r="M29" s="34">
        <f t="shared" si="0"/>
        <v>-0.5308073463672107</v>
      </c>
      <c r="N29" s="35">
        <v>37134</v>
      </c>
      <c r="O29" s="35">
        <v>17423</v>
      </c>
      <c r="P29" s="35">
        <v>709</v>
      </c>
      <c r="Q29" s="50">
        <v>837399.64</v>
      </c>
      <c r="R29" s="35">
        <f t="shared" si="1"/>
        <v>854822.64</v>
      </c>
      <c r="S29" s="48">
        <v>30474</v>
      </c>
      <c r="T29" s="37">
        <f t="shared" si="2"/>
        <v>31183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31" t="s">
        <v>105</v>
      </c>
      <c r="G30" s="31" t="s">
        <v>38</v>
      </c>
      <c r="H30" s="31" t="s">
        <v>37</v>
      </c>
      <c r="I30" s="33">
        <v>7</v>
      </c>
      <c r="J30" s="33">
        <v>2</v>
      </c>
      <c r="K30" s="56">
        <v>7147</v>
      </c>
      <c r="L30" s="56">
        <v>261</v>
      </c>
      <c r="M30" s="34">
        <f t="shared" si="0"/>
        <v>-0.5347976184519938</v>
      </c>
      <c r="N30" s="35">
        <v>19987</v>
      </c>
      <c r="O30" s="35">
        <v>9298</v>
      </c>
      <c r="P30" s="35">
        <v>351</v>
      </c>
      <c r="Q30" s="50">
        <v>281351.44</v>
      </c>
      <c r="R30" s="35">
        <f t="shared" si="1"/>
        <v>290649.44</v>
      </c>
      <c r="S30" s="48">
        <v>9358</v>
      </c>
      <c r="T30" s="37">
        <f t="shared" si="2"/>
        <v>9709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21</v>
      </c>
      <c r="F31" s="31" t="s">
        <v>106</v>
      </c>
      <c r="G31" s="31" t="s">
        <v>38</v>
      </c>
      <c r="H31" s="31" t="s">
        <v>42</v>
      </c>
      <c r="I31" s="33">
        <v>7</v>
      </c>
      <c r="J31" s="33">
        <v>3</v>
      </c>
      <c r="K31" s="56">
        <v>5075</v>
      </c>
      <c r="L31" s="56">
        <v>191</v>
      </c>
      <c r="M31" s="34">
        <f t="shared" si="0"/>
        <v>-0.40140333897894986</v>
      </c>
      <c r="N31" s="35">
        <v>12399</v>
      </c>
      <c r="O31" s="35">
        <v>7422</v>
      </c>
      <c r="P31" s="35">
        <v>277</v>
      </c>
      <c r="Q31" s="50">
        <v>139367</v>
      </c>
      <c r="R31" s="35">
        <f t="shared" si="1"/>
        <v>146789</v>
      </c>
      <c r="S31" s="48">
        <v>5066</v>
      </c>
      <c r="T31" s="37">
        <f t="shared" si="2"/>
        <v>5343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25</v>
      </c>
      <c r="F32" s="47" t="s">
        <v>57</v>
      </c>
      <c r="G32" s="31" t="s">
        <v>38</v>
      </c>
      <c r="H32" s="31" t="s">
        <v>37</v>
      </c>
      <c r="I32" s="33">
        <v>16</v>
      </c>
      <c r="J32" s="33">
        <v>2</v>
      </c>
      <c r="K32" s="56">
        <v>3517</v>
      </c>
      <c r="L32" s="56">
        <v>112</v>
      </c>
      <c r="M32" s="34">
        <f t="shared" si="0"/>
        <v>0.03078579117330471</v>
      </c>
      <c r="N32" s="35">
        <v>4645</v>
      </c>
      <c r="O32" s="35">
        <v>4788</v>
      </c>
      <c r="P32" s="35">
        <v>159</v>
      </c>
      <c r="Q32" s="50">
        <v>453706.82</v>
      </c>
      <c r="R32" s="35">
        <f t="shared" si="1"/>
        <v>458494.82</v>
      </c>
      <c r="S32" s="48">
        <v>17289</v>
      </c>
      <c r="T32" s="37">
        <f t="shared" si="2"/>
        <v>17448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18</v>
      </c>
      <c r="F33" s="31" t="s">
        <v>107</v>
      </c>
      <c r="G33" s="31" t="s">
        <v>45</v>
      </c>
      <c r="H33" s="31" t="s">
        <v>37</v>
      </c>
      <c r="I33" s="33">
        <v>6</v>
      </c>
      <c r="J33" s="55">
        <v>4</v>
      </c>
      <c r="K33" s="56">
        <v>1980</v>
      </c>
      <c r="L33" s="56">
        <v>102</v>
      </c>
      <c r="M33" s="34">
        <f t="shared" si="0"/>
        <v>-0.7944063715502871</v>
      </c>
      <c r="N33" s="35">
        <v>16197</v>
      </c>
      <c r="O33" s="35">
        <v>3330</v>
      </c>
      <c r="P33" s="35">
        <v>173</v>
      </c>
      <c r="Q33" s="50">
        <v>320498</v>
      </c>
      <c r="R33" s="35">
        <f t="shared" si="1"/>
        <v>323828</v>
      </c>
      <c r="S33" s="48">
        <v>11751</v>
      </c>
      <c r="T33" s="37">
        <f t="shared" si="2"/>
        <v>11924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31" t="s">
        <v>122</v>
      </c>
      <c r="G34" s="31" t="s">
        <v>38</v>
      </c>
      <c r="H34" s="31" t="s">
        <v>42</v>
      </c>
      <c r="I34" s="33">
        <v>4</v>
      </c>
      <c r="J34" s="55">
        <v>2</v>
      </c>
      <c r="K34" s="56">
        <v>2123</v>
      </c>
      <c r="L34" s="56">
        <v>77</v>
      </c>
      <c r="M34" s="34">
        <f t="shared" si="0"/>
        <v>-0.4453781512605042</v>
      </c>
      <c r="N34" s="35">
        <v>5831</v>
      </c>
      <c r="O34" s="35">
        <v>3234</v>
      </c>
      <c r="P34" s="35">
        <v>118</v>
      </c>
      <c r="Q34" s="50">
        <v>23730</v>
      </c>
      <c r="R34" s="35">
        <f t="shared" si="1"/>
        <v>26964</v>
      </c>
      <c r="S34" s="48">
        <v>810</v>
      </c>
      <c r="T34" s="37">
        <f t="shared" si="2"/>
        <v>928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926001</v>
      </c>
      <c r="L35" s="43">
        <f>SUM(L10:L34)</f>
        <v>31273</v>
      </c>
      <c r="M35" s="44">
        <f t="shared" si="0"/>
        <v>-0.1567450347663525</v>
      </c>
      <c r="N35" s="43">
        <f>SUM(N10:N34)</f>
        <v>1368737.2</v>
      </c>
      <c r="O35" s="43">
        <f aca="true" t="shared" si="3" ref="O35:T35">SUM(O10:O34)</f>
        <v>1154194.44</v>
      </c>
      <c r="P35" s="43">
        <f t="shared" si="3"/>
        <v>39986</v>
      </c>
      <c r="Q35" s="43">
        <f t="shared" si="3"/>
        <v>11209962.91</v>
      </c>
      <c r="R35" s="43">
        <f t="shared" si="3"/>
        <v>12364157.35</v>
      </c>
      <c r="S35" s="43">
        <f t="shared" si="3"/>
        <v>401177</v>
      </c>
      <c r="T35" s="43">
        <f t="shared" si="3"/>
        <v>441163</v>
      </c>
      <c r="U35" s="45"/>
      <c r="V35" s="46">
        <f>SUM(V10:V19)</f>
        <v>0</v>
      </c>
    </row>
    <row r="38" spans="15:16" ht="12.75">
      <c r="O38" s="54"/>
      <c r="P38" s="53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1">
      <selection activeCell="U16" sqref="U1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127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13</v>
      </c>
      <c r="N4" s="22" t="s">
        <v>7</v>
      </c>
      <c r="Q4" s="22"/>
      <c r="R4" s="1" t="s">
        <v>8</v>
      </c>
      <c r="S4" s="1"/>
      <c r="T4" s="23">
        <v>40633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129</v>
      </c>
      <c r="G10" s="31" t="s">
        <v>38</v>
      </c>
      <c r="H10" s="31" t="s">
        <v>37</v>
      </c>
      <c r="I10" s="33">
        <v>1</v>
      </c>
      <c r="J10" s="33">
        <v>8</v>
      </c>
      <c r="K10" s="56">
        <v>267409</v>
      </c>
      <c r="L10" s="56">
        <v>9020</v>
      </c>
      <c r="M10" s="34" t="e">
        <f aca="true" t="shared" si="0" ref="M10:M36">O10/N10-100%</f>
        <v>#DIV/0!</v>
      </c>
      <c r="N10" s="35"/>
      <c r="O10" s="35">
        <v>358301.1</v>
      </c>
      <c r="P10" s="35">
        <v>12353</v>
      </c>
      <c r="Q10" s="50"/>
      <c r="R10" s="35">
        <f aca="true" t="shared" si="1" ref="R10:R35">O10+Q10</f>
        <v>358301.1</v>
      </c>
      <c r="S10" s="48"/>
      <c r="T10" s="37">
        <f aca="true" t="shared" si="2" ref="T10:T35">S10+P10</f>
        <v>12353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119</v>
      </c>
      <c r="G11" s="31" t="s">
        <v>41</v>
      </c>
      <c r="H11" s="31" t="s">
        <v>34</v>
      </c>
      <c r="I11" s="33">
        <v>3</v>
      </c>
      <c r="J11" s="55">
        <v>7</v>
      </c>
      <c r="K11" s="56">
        <v>117092</v>
      </c>
      <c r="L11" s="56">
        <v>3900</v>
      </c>
      <c r="M11" s="34">
        <f t="shared" si="0"/>
        <v>-0.2853695656527224</v>
      </c>
      <c r="N11" s="35">
        <v>199748</v>
      </c>
      <c r="O11" s="35">
        <v>142746</v>
      </c>
      <c r="P11" s="35">
        <v>4863</v>
      </c>
      <c r="Q11" s="50">
        <v>457613</v>
      </c>
      <c r="R11" s="35">
        <f t="shared" si="1"/>
        <v>600359</v>
      </c>
      <c r="S11" s="48">
        <v>15896</v>
      </c>
      <c r="T11" s="37">
        <f t="shared" si="2"/>
        <v>20759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4</v>
      </c>
      <c r="F12" s="31" t="s">
        <v>126</v>
      </c>
      <c r="G12" s="31" t="s">
        <v>45</v>
      </c>
      <c r="H12" s="31" t="s">
        <v>37</v>
      </c>
      <c r="I12" s="33">
        <v>2</v>
      </c>
      <c r="J12" s="33">
        <v>8</v>
      </c>
      <c r="K12" s="56">
        <v>92570</v>
      </c>
      <c r="L12" s="56">
        <v>2519</v>
      </c>
      <c r="M12" s="34">
        <f t="shared" si="0"/>
        <v>-0.18910344562916148</v>
      </c>
      <c r="N12" s="35">
        <v>156343</v>
      </c>
      <c r="O12" s="35">
        <v>126778</v>
      </c>
      <c r="P12" s="35">
        <v>3442</v>
      </c>
      <c r="Q12" s="50">
        <v>156343</v>
      </c>
      <c r="R12" s="35">
        <f t="shared" si="1"/>
        <v>283121</v>
      </c>
      <c r="S12" s="48">
        <v>4108</v>
      </c>
      <c r="T12" s="37">
        <f t="shared" si="2"/>
        <v>7550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120</v>
      </c>
      <c r="G13" s="31" t="s">
        <v>36</v>
      </c>
      <c r="H13" s="31" t="s">
        <v>37</v>
      </c>
      <c r="I13" s="33">
        <v>3</v>
      </c>
      <c r="J13" s="55">
        <v>6</v>
      </c>
      <c r="K13" s="56">
        <v>88722</v>
      </c>
      <c r="L13" s="56">
        <v>2975</v>
      </c>
      <c r="M13" s="34">
        <f t="shared" si="0"/>
        <v>-0.3008644414246725</v>
      </c>
      <c r="N13" s="35">
        <v>175142</v>
      </c>
      <c r="O13" s="35">
        <v>122448</v>
      </c>
      <c r="P13" s="35">
        <v>3985</v>
      </c>
      <c r="Q13" s="50">
        <v>378517</v>
      </c>
      <c r="R13" s="35">
        <f t="shared" si="1"/>
        <v>500965</v>
      </c>
      <c r="S13" s="48">
        <v>13074</v>
      </c>
      <c r="T13" s="37">
        <f t="shared" si="2"/>
        <v>17059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1</v>
      </c>
      <c r="F14" s="31" t="s">
        <v>125</v>
      </c>
      <c r="G14" s="31" t="s">
        <v>41</v>
      </c>
      <c r="H14" s="31" t="s">
        <v>34</v>
      </c>
      <c r="I14" s="33">
        <v>2</v>
      </c>
      <c r="J14" s="33">
        <v>8</v>
      </c>
      <c r="K14" s="56">
        <v>73103</v>
      </c>
      <c r="L14" s="56">
        <v>2490</v>
      </c>
      <c r="M14" s="34">
        <f t="shared" si="0"/>
        <v>-0.5677516998553889</v>
      </c>
      <c r="N14" s="35">
        <v>222666</v>
      </c>
      <c r="O14" s="35">
        <v>96247</v>
      </c>
      <c r="P14" s="35">
        <v>3352</v>
      </c>
      <c r="Q14" s="50">
        <v>222666</v>
      </c>
      <c r="R14" s="35">
        <f t="shared" si="1"/>
        <v>318913</v>
      </c>
      <c r="S14" s="48">
        <v>7667</v>
      </c>
      <c r="T14" s="37">
        <f t="shared" si="2"/>
        <v>11019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114</v>
      </c>
      <c r="G15" s="31" t="s">
        <v>45</v>
      </c>
      <c r="H15" s="31" t="s">
        <v>37</v>
      </c>
      <c r="I15" s="33">
        <v>4</v>
      </c>
      <c r="J15" s="55">
        <v>9</v>
      </c>
      <c r="K15" s="56">
        <v>44975</v>
      </c>
      <c r="L15" s="56">
        <v>2028</v>
      </c>
      <c r="M15" s="34">
        <f t="shared" si="0"/>
        <v>-0.28474010682326056</v>
      </c>
      <c r="N15" s="35">
        <v>99791</v>
      </c>
      <c r="O15" s="35">
        <v>71376.5</v>
      </c>
      <c r="P15" s="35">
        <v>2837</v>
      </c>
      <c r="Q15" s="50">
        <v>318683.56</v>
      </c>
      <c r="R15" s="35">
        <f t="shared" si="1"/>
        <v>390060.06</v>
      </c>
      <c r="S15" s="48">
        <v>12450</v>
      </c>
      <c r="T15" s="37">
        <f t="shared" si="2"/>
        <v>15287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130</v>
      </c>
      <c r="G16" s="31" t="s">
        <v>38</v>
      </c>
      <c r="H16" s="31" t="s">
        <v>43</v>
      </c>
      <c r="I16" s="33">
        <v>1</v>
      </c>
      <c r="J16" s="33">
        <v>4</v>
      </c>
      <c r="K16" s="56">
        <v>53904</v>
      </c>
      <c r="L16" s="56">
        <v>1772</v>
      </c>
      <c r="M16" s="34" t="e">
        <f t="shared" si="0"/>
        <v>#DIV/0!</v>
      </c>
      <c r="N16" s="35"/>
      <c r="O16" s="35">
        <v>60036</v>
      </c>
      <c r="P16" s="35">
        <v>2010</v>
      </c>
      <c r="Q16" s="50"/>
      <c r="R16" s="35">
        <f t="shared" si="1"/>
        <v>60036</v>
      </c>
      <c r="S16" s="48"/>
      <c r="T16" s="37">
        <f t="shared" si="2"/>
        <v>2010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131</v>
      </c>
      <c r="G17" s="31" t="s">
        <v>36</v>
      </c>
      <c r="H17" s="31" t="s">
        <v>37</v>
      </c>
      <c r="I17" s="51">
        <v>1</v>
      </c>
      <c r="J17" s="33">
        <v>8</v>
      </c>
      <c r="K17" s="57">
        <v>48038</v>
      </c>
      <c r="L17" s="56">
        <v>1623</v>
      </c>
      <c r="M17" s="34" t="e">
        <f t="shared" si="0"/>
        <v>#DIV/0!</v>
      </c>
      <c r="N17" s="35"/>
      <c r="O17" s="35">
        <v>59753.6</v>
      </c>
      <c r="P17" s="35">
        <v>2094</v>
      </c>
      <c r="Q17" s="50"/>
      <c r="R17" s="35">
        <f t="shared" si="1"/>
        <v>59753.6</v>
      </c>
      <c r="S17" s="48"/>
      <c r="T17" s="37">
        <f t="shared" si="2"/>
        <v>2094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93</v>
      </c>
      <c r="G18" s="31" t="s">
        <v>38</v>
      </c>
      <c r="H18" s="31" t="s">
        <v>42</v>
      </c>
      <c r="I18" s="51">
        <v>8</v>
      </c>
      <c r="J18" s="33">
        <v>6</v>
      </c>
      <c r="K18" s="57">
        <v>37824</v>
      </c>
      <c r="L18" s="56">
        <v>1533</v>
      </c>
      <c r="M18" s="34">
        <f t="shared" si="0"/>
        <v>-0.2959507637858797</v>
      </c>
      <c r="N18" s="35">
        <v>76854</v>
      </c>
      <c r="O18" s="35">
        <v>54109</v>
      </c>
      <c r="P18" s="35">
        <v>2343</v>
      </c>
      <c r="Q18" s="50">
        <v>1101570</v>
      </c>
      <c r="R18" s="35">
        <f t="shared" si="1"/>
        <v>1155679</v>
      </c>
      <c r="S18" s="48">
        <v>41479</v>
      </c>
      <c r="T18" s="37">
        <f t="shared" si="2"/>
        <v>43822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5</v>
      </c>
      <c r="F19" s="31" t="s">
        <v>99</v>
      </c>
      <c r="G19" s="31" t="s">
        <v>38</v>
      </c>
      <c r="H19" s="31" t="s">
        <v>37</v>
      </c>
      <c r="I19" s="33">
        <v>7</v>
      </c>
      <c r="J19" s="33">
        <v>8</v>
      </c>
      <c r="K19" s="56">
        <v>46846</v>
      </c>
      <c r="L19" s="56">
        <v>1330</v>
      </c>
      <c r="M19" s="34">
        <f t="shared" si="0"/>
        <v>-0.4994664220320896</v>
      </c>
      <c r="N19" s="35">
        <v>106826</v>
      </c>
      <c r="O19" s="35">
        <v>53470</v>
      </c>
      <c r="P19" s="35">
        <v>1516</v>
      </c>
      <c r="Q19" s="50">
        <v>884289.6</v>
      </c>
      <c r="R19" s="35">
        <f t="shared" si="1"/>
        <v>937759.6</v>
      </c>
      <c r="S19" s="48">
        <v>26111</v>
      </c>
      <c r="T19" s="37">
        <f t="shared" si="2"/>
        <v>27627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109</v>
      </c>
      <c r="G20" s="31" t="s">
        <v>36</v>
      </c>
      <c r="H20" s="31" t="s">
        <v>37</v>
      </c>
      <c r="I20" s="33">
        <v>5</v>
      </c>
      <c r="J20" s="55">
        <v>6</v>
      </c>
      <c r="K20" s="56">
        <v>34071</v>
      </c>
      <c r="L20" s="56">
        <v>980</v>
      </c>
      <c r="M20" s="34">
        <f t="shared" si="0"/>
        <v>0.2550827015851138</v>
      </c>
      <c r="N20" s="35">
        <v>34824</v>
      </c>
      <c r="O20" s="35">
        <v>43707</v>
      </c>
      <c r="P20" s="35">
        <v>1318</v>
      </c>
      <c r="Q20" s="50">
        <v>259196.6</v>
      </c>
      <c r="R20" s="35">
        <f t="shared" si="1"/>
        <v>302903.6</v>
      </c>
      <c r="S20" s="48">
        <v>6904</v>
      </c>
      <c r="T20" s="37">
        <f t="shared" si="2"/>
        <v>8222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7</v>
      </c>
      <c r="F21" s="31" t="s">
        <v>115</v>
      </c>
      <c r="G21" s="31" t="s">
        <v>88</v>
      </c>
      <c r="H21" s="31" t="s">
        <v>37</v>
      </c>
      <c r="I21" s="33">
        <v>4</v>
      </c>
      <c r="J21" s="55">
        <v>6</v>
      </c>
      <c r="K21" s="56">
        <v>30416</v>
      </c>
      <c r="L21" s="56">
        <v>1088</v>
      </c>
      <c r="M21" s="34">
        <f t="shared" si="0"/>
        <v>-0.5414617808354777</v>
      </c>
      <c r="N21" s="35">
        <v>88496.44</v>
      </c>
      <c r="O21" s="35">
        <v>40579</v>
      </c>
      <c r="P21" s="35">
        <v>1462</v>
      </c>
      <c r="Q21" s="50">
        <v>314826.44</v>
      </c>
      <c r="R21" s="35">
        <f t="shared" si="1"/>
        <v>355405.44</v>
      </c>
      <c r="S21" s="48">
        <v>10979</v>
      </c>
      <c r="T21" s="37">
        <f t="shared" si="2"/>
        <v>12441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8</v>
      </c>
      <c r="F22" s="31" t="s">
        <v>103</v>
      </c>
      <c r="G22" s="31" t="s">
        <v>36</v>
      </c>
      <c r="H22" s="31" t="s">
        <v>37</v>
      </c>
      <c r="I22" s="33">
        <v>6</v>
      </c>
      <c r="J22" s="33">
        <v>7</v>
      </c>
      <c r="K22" s="56">
        <v>28593</v>
      </c>
      <c r="L22" s="56">
        <v>977</v>
      </c>
      <c r="M22" s="34">
        <f t="shared" si="0"/>
        <v>-0.5493665356050677</v>
      </c>
      <c r="N22" s="35">
        <v>82404</v>
      </c>
      <c r="O22" s="35">
        <v>37134</v>
      </c>
      <c r="P22" s="35">
        <v>1321</v>
      </c>
      <c r="Q22" s="50">
        <v>800265.64</v>
      </c>
      <c r="R22" s="35">
        <f t="shared" si="1"/>
        <v>837399.64</v>
      </c>
      <c r="S22" s="48">
        <v>29153</v>
      </c>
      <c r="T22" s="37">
        <f t="shared" si="2"/>
        <v>30474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108</v>
      </c>
      <c r="G23" s="31" t="s">
        <v>33</v>
      </c>
      <c r="H23" s="31" t="s">
        <v>34</v>
      </c>
      <c r="I23" s="33">
        <v>5</v>
      </c>
      <c r="J23" s="55">
        <v>10</v>
      </c>
      <c r="K23" s="56">
        <v>21367</v>
      </c>
      <c r="L23" s="56">
        <v>744</v>
      </c>
      <c r="M23" s="34">
        <f t="shared" si="0"/>
        <v>-0.4882587282109899</v>
      </c>
      <c r="N23" s="35">
        <v>59491</v>
      </c>
      <c r="O23" s="35">
        <v>30444</v>
      </c>
      <c r="P23" s="35">
        <v>1103</v>
      </c>
      <c r="Q23" s="50">
        <v>401078</v>
      </c>
      <c r="R23" s="35">
        <f t="shared" si="1"/>
        <v>431522</v>
      </c>
      <c r="S23" s="48">
        <v>12508</v>
      </c>
      <c r="T23" s="37">
        <f t="shared" si="2"/>
        <v>13611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15</v>
      </c>
      <c r="F24" s="31" t="s">
        <v>86</v>
      </c>
      <c r="G24" s="31" t="s">
        <v>33</v>
      </c>
      <c r="H24" s="31" t="s">
        <v>34</v>
      </c>
      <c r="I24" s="33">
        <v>9</v>
      </c>
      <c r="J24" s="33">
        <v>5</v>
      </c>
      <c r="K24" s="56">
        <v>16485</v>
      </c>
      <c r="L24" s="56">
        <v>704</v>
      </c>
      <c r="M24" s="34">
        <f t="shared" si="0"/>
        <v>-0.1056251535249324</v>
      </c>
      <c r="N24" s="35">
        <v>28497</v>
      </c>
      <c r="O24" s="35">
        <v>25487</v>
      </c>
      <c r="P24" s="35">
        <v>1165</v>
      </c>
      <c r="Q24" s="50">
        <v>910520</v>
      </c>
      <c r="R24" s="35">
        <f t="shared" si="1"/>
        <v>936007</v>
      </c>
      <c r="S24" s="48">
        <v>34380</v>
      </c>
      <c r="T24" s="37">
        <f t="shared" si="2"/>
        <v>35545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75</v>
      </c>
      <c r="G25" s="31" t="s">
        <v>40</v>
      </c>
      <c r="H25" s="31" t="s">
        <v>34</v>
      </c>
      <c r="I25" s="33">
        <v>11</v>
      </c>
      <c r="J25" s="33">
        <v>11</v>
      </c>
      <c r="K25" s="56">
        <v>21210</v>
      </c>
      <c r="L25" s="56">
        <v>1360</v>
      </c>
      <c r="M25" s="34">
        <f t="shared" si="0"/>
        <v>-0.4681571051503598</v>
      </c>
      <c r="N25" s="35">
        <v>44327</v>
      </c>
      <c r="O25" s="35">
        <v>23575</v>
      </c>
      <c r="P25" s="35">
        <v>1473</v>
      </c>
      <c r="Q25" s="50">
        <v>1265736</v>
      </c>
      <c r="R25" s="35">
        <f t="shared" si="1"/>
        <v>1289311</v>
      </c>
      <c r="S25" s="48">
        <v>53115</v>
      </c>
      <c r="T25" s="37">
        <f t="shared" si="2"/>
        <v>54588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105</v>
      </c>
      <c r="G26" s="31" t="s">
        <v>38</v>
      </c>
      <c r="H26" s="31" t="s">
        <v>37</v>
      </c>
      <c r="I26" s="33">
        <v>6</v>
      </c>
      <c r="J26" s="33">
        <v>2</v>
      </c>
      <c r="K26" s="56">
        <v>14168</v>
      </c>
      <c r="L26" s="56">
        <v>477</v>
      </c>
      <c r="M26" s="34">
        <f t="shared" si="0"/>
        <v>-0.3655122059617155</v>
      </c>
      <c r="N26" s="35">
        <v>31501</v>
      </c>
      <c r="O26" s="35">
        <v>19987</v>
      </c>
      <c r="P26" s="35">
        <v>673</v>
      </c>
      <c r="Q26" s="50">
        <v>261364.44</v>
      </c>
      <c r="R26" s="35">
        <f t="shared" si="1"/>
        <v>281351.44</v>
      </c>
      <c r="S26" s="48">
        <v>8685</v>
      </c>
      <c r="T26" s="37">
        <f t="shared" si="2"/>
        <v>9358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17</v>
      </c>
      <c r="F27" s="31" t="s">
        <v>107</v>
      </c>
      <c r="G27" s="31" t="s">
        <v>45</v>
      </c>
      <c r="H27" s="31" t="s">
        <v>37</v>
      </c>
      <c r="I27" s="33">
        <v>5</v>
      </c>
      <c r="J27" s="55">
        <v>5</v>
      </c>
      <c r="K27" s="56">
        <v>11597</v>
      </c>
      <c r="L27" s="56">
        <v>433</v>
      </c>
      <c r="M27" s="34">
        <f t="shared" si="0"/>
        <v>-0.3594985763998735</v>
      </c>
      <c r="N27" s="35">
        <v>25288</v>
      </c>
      <c r="O27" s="35">
        <v>16197</v>
      </c>
      <c r="P27" s="35">
        <v>627</v>
      </c>
      <c r="Q27" s="50">
        <v>304301</v>
      </c>
      <c r="R27" s="35">
        <f t="shared" si="1"/>
        <v>320498</v>
      </c>
      <c r="S27" s="48">
        <v>11124</v>
      </c>
      <c r="T27" s="37">
        <f t="shared" si="2"/>
        <v>11751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12</v>
      </c>
      <c r="F28" s="47" t="s">
        <v>59</v>
      </c>
      <c r="G28" s="31" t="s">
        <v>38</v>
      </c>
      <c r="H28" s="31" t="s">
        <v>37</v>
      </c>
      <c r="I28" s="33">
        <v>14</v>
      </c>
      <c r="J28" s="33">
        <v>3</v>
      </c>
      <c r="K28" s="56">
        <v>14410</v>
      </c>
      <c r="L28" s="56">
        <v>963</v>
      </c>
      <c r="M28" s="34">
        <f t="shared" si="0"/>
        <v>-0.5593951066466367</v>
      </c>
      <c r="N28" s="35">
        <v>35353.67</v>
      </c>
      <c r="O28" s="35">
        <v>15577</v>
      </c>
      <c r="P28" s="35">
        <v>963</v>
      </c>
      <c r="Q28" s="50">
        <v>1603238.47</v>
      </c>
      <c r="R28" s="35">
        <f t="shared" si="1"/>
        <v>1618815.47</v>
      </c>
      <c r="S28" s="48">
        <v>55503</v>
      </c>
      <c r="T28" s="37">
        <f t="shared" si="2"/>
        <v>56466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18</v>
      </c>
      <c r="F29" s="47" t="s">
        <v>104</v>
      </c>
      <c r="G29" s="31" t="s">
        <v>33</v>
      </c>
      <c r="H29" s="31" t="s">
        <v>34</v>
      </c>
      <c r="I29" s="33">
        <v>6</v>
      </c>
      <c r="J29" s="33">
        <v>6</v>
      </c>
      <c r="K29" s="56">
        <v>13650</v>
      </c>
      <c r="L29" s="56">
        <v>539</v>
      </c>
      <c r="M29" s="34">
        <f t="shared" si="0"/>
        <v>-0.3502250746534742</v>
      </c>
      <c r="N29" s="35">
        <v>22437</v>
      </c>
      <c r="O29" s="35">
        <v>14579</v>
      </c>
      <c r="P29" s="35">
        <v>583</v>
      </c>
      <c r="Q29" s="50">
        <v>229473</v>
      </c>
      <c r="R29" s="35">
        <f t="shared" si="1"/>
        <v>244052</v>
      </c>
      <c r="S29" s="48">
        <v>8690</v>
      </c>
      <c r="T29" s="37">
        <f t="shared" si="2"/>
        <v>9273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106</v>
      </c>
      <c r="G30" s="31" t="s">
        <v>38</v>
      </c>
      <c r="H30" s="31" t="s">
        <v>42</v>
      </c>
      <c r="I30" s="33">
        <v>6</v>
      </c>
      <c r="J30" s="33">
        <v>3</v>
      </c>
      <c r="K30" s="56">
        <v>9893</v>
      </c>
      <c r="L30" s="56">
        <v>356</v>
      </c>
      <c r="M30" s="34">
        <f t="shared" si="0"/>
        <v>-0.1469556243550052</v>
      </c>
      <c r="N30" s="35">
        <v>14535</v>
      </c>
      <c r="O30" s="35">
        <v>12399</v>
      </c>
      <c r="P30" s="35">
        <v>460</v>
      </c>
      <c r="Q30" s="50">
        <v>126968</v>
      </c>
      <c r="R30" s="35">
        <f t="shared" si="1"/>
        <v>139367</v>
      </c>
      <c r="S30" s="48">
        <v>4606</v>
      </c>
      <c r="T30" s="37">
        <f t="shared" si="2"/>
        <v>5066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21</v>
      </c>
      <c r="F31" s="31" t="s">
        <v>121</v>
      </c>
      <c r="G31" s="31" t="s">
        <v>38</v>
      </c>
      <c r="H31" s="31" t="s">
        <v>34</v>
      </c>
      <c r="I31" s="33">
        <v>3</v>
      </c>
      <c r="J31" s="55">
        <v>2</v>
      </c>
      <c r="K31" s="56">
        <v>5642</v>
      </c>
      <c r="L31" s="56">
        <v>233</v>
      </c>
      <c r="M31" s="34">
        <f t="shared" si="0"/>
        <v>-0.4395232489699823</v>
      </c>
      <c r="N31" s="35">
        <v>13592</v>
      </c>
      <c r="O31" s="35">
        <v>7618</v>
      </c>
      <c r="P31" s="35">
        <v>321</v>
      </c>
      <c r="Q31" s="50">
        <v>29033</v>
      </c>
      <c r="R31" s="35">
        <f t="shared" si="1"/>
        <v>36651</v>
      </c>
      <c r="S31" s="48">
        <v>1314</v>
      </c>
      <c r="T31" s="37">
        <f t="shared" si="2"/>
        <v>1635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24</v>
      </c>
      <c r="F32" s="31" t="s">
        <v>89</v>
      </c>
      <c r="G32" s="31" t="s">
        <v>36</v>
      </c>
      <c r="H32" s="31" t="s">
        <v>37</v>
      </c>
      <c r="I32" s="33">
        <v>9</v>
      </c>
      <c r="J32" s="33">
        <v>2</v>
      </c>
      <c r="K32" s="56">
        <v>6611</v>
      </c>
      <c r="L32" s="56">
        <v>233</v>
      </c>
      <c r="M32" s="34">
        <f t="shared" si="0"/>
        <v>-0.028103808033385524</v>
      </c>
      <c r="N32" s="35">
        <v>7668</v>
      </c>
      <c r="O32" s="35">
        <v>7452.5</v>
      </c>
      <c r="P32" s="35">
        <v>260</v>
      </c>
      <c r="Q32" s="50">
        <v>217206.3</v>
      </c>
      <c r="R32" s="35">
        <f t="shared" si="1"/>
        <v>224658.8</v>
      </c>
      <c r="S32" s="48">
        <v>6934</v>
      </c>
      <c r="T32" s="37">
        <f t="shared" si="2"/>
        <v>7194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23</v>
      </c>
      <c r="F33" s="31" t="s">
        <v>122</v>
      </c>
      <c r="G33" s="31" t="s">
        <v>38</v>
      </c>
      <c r="H33" s="31" t="s">
        <v>42</v>
      </c>
      <c r="I33" s="33">
        <v>3</v>
      </c>
      <c r="J33" s="55">
        <v>2</v>
      </c>
      <c r="K33" s="56">
        <v>4185</v>
      </c>
      <c r="L33" s="56">
        <v>133</v>
      </c>
      <c r="M33" s="34">
        <f t="shared" si="0"/>
        <v>-0.24065633546034637</v>
      </c>
      <c r="N33" s="35">
        <v>7679</v>
      </c>
      <c r="O33" s="35">
        <v>5831</v>
      </c>
      <c r="P33" s="35">
        <v>193</v>
      </c>
      <c r="Q33" s="50">
        <v>17899</v>
      </c>
      <c r="R33" s="35">
        <f t="shared" si="1"/>
        <v>23730</v>
      </c>
      <c r="S33" s="48">
        <v>617</v>
      </c>
      <c r="T33" s="37">
        <f t="shared" si="2"/>
        <v>810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20</v>
      </c>
      <c r="F34" s="47" t="s">
        <v>57</v>
      </c>
      <c r="G34" s="31" t="s">
        <v>38</v>
      </c>
      <c r="H34" s="31" t="s">
        <v>37</v>
      </c>
      <c r="I34" s="33">
        <v>15</v>
      </c>
      <c r="J34" s="33">
        <v>2</v>
      </c>
      <c r="K34" s="56">
        <v>3232</v>
      </c>
      <c r="L34" s="56">
        <v>137</v>
      </c>
      <c r="M34" s="34">
        <f t="shared" si="0"/>
        <v>-0.6668340266819681</v>
      </c>
      <c r="N34" s="35">
        <v>13942</v>
      </c>
      <c r="O34" s="35">
        <v>4645</v>
      </c>
      <c r="P34" s="35">
        <v>201</v>
      </c>
      <c r="Q34" s="50">
        <v>449061.82</v>
      </c>
      <c r="R34" s="35">
        <f t="shared" si="1"/>
        <v>453706.82</v>
      </c>
      <c r="S34" s="48">
        <v>17088</v>
      </c>
      <c r="T34" s="37">
        <f t="shared" si="2"/>
        <v>17289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16</v>
      </c>
      <c r="F35" s="31" t="s">
        <v>98</v>
      </c>
      <c r="G35" s="31" t="s">
        <v>45</v>
      </c>
      <c r="H35" s="31" t="s">
        <v>37</v>
      </c>
      <c r="I35" s="33">
        <v>7</v>
      </c>
      <c r="J35" s="33">
        <v>2</v>
      </c>
      <c r="K35" s="56">
        <v>1980</v>
      </c>
      <c r="L35" s="56">
        <v>198</v>
      </c>
      <c r="M35" s="34">
        <f t="shared" si="0"/>
        <v>-0.8505912556402676</v>
      </c>
      <c r="N35" s="35">
        <v>25708</v>
      </c>
      <c r="O35" s="35">
        <v>3841</v>
      </c>
      <c r="P35" s="35">
        <v>350</v>
      </c>
      <c r="Q35" s="50">
        <v>918686.1400000001</v>
      </c>
      <c r="R35" s="35">
        <f t="shared" si="1"/>
        <v>922527.1400000001</v>
      </c>
      <c r="S35" s="48">
        <v>34782</v>
      </c>
      <c r="T35" s="37">
        <f t="shared" si="2"/>
        <v>35132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1107993</v>
      </c>
      <c r="L36" s="43">
        <f>SUM(L10:L35)</f>
        <v>38745</v>
      </c>
      <c r="M36" s="44">
        <f t="shared" si="0"/>
        <v>-0.07551612738132985</v>
      </c>
      <c r="N36" s="43">
        <f>SUM(N10:N35)</f>
        <v>1573113.1099999999</v>
      </c>
      <c r="O36" s="43">
        <f aca="true" t="shared" si="3" ref="O36:T36">SUM(O10:O35)</f>
        <v>1454317.7</v>
      </c>
      <c r="P36" s="43">
        <f t="shared" si="3"/>
        <v>51268</v>
      </c>
      <c r="Q36" s="43">
        <f t="shared" si="3"/>
        <v>11628536.010000002</v>
      </c>
      <c r="R36" s="43">
        <f t="shared" si="3"/>
        <v>13082853.71</v>
      </c>
      <c r="S36" s="43">
        <f t="shared" si="3"/>
        <v>417167</v>
      </c>
      <c r="T36" s="43">
        <f t="shared" si="3"/>
        <v>468435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123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124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12</v>
      </c>
      <c r="N4" s="22" t="s">
        <v>7</v>
      </c>
      <c r="Q4" s="22"/>
      <c r="R4" s="1" t="s">
        <v>8</v>
      </c>
      <c r="S4" s="1"/>
      <c r="T4" s="23">
        <v>40626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125</v>
      </c>
      <c r="G10" s="31" t="s">
        <v>41</v>
      </c>
      <c r="H10" s="31" t="s">
        <v>34</v>
      </c>
      <c r="I10" s="33">
        <v>1</v>
      </c>
      <c r="J10" s="33">
        <v>8</v>
      </c>
      <c r="K10" s="56">
        <v>173304</v>
      </c>
      <c r="L10" s="56">
        <v>5860</v>
      </c>
      <c r="M10" s="34" t="e">
        <f aca="true" t="shared" si="0" ref="M10:M37">O10/N10-100%</f>
        <v>#DIV/0!</v>
      </c>
      <c r="N10" s="35"/>
      <c r="O10" s="35">
        <v>222666</v>
      </c>
      <c r="P10" s="35">
        <v>7667</v>
      </c>
      <c r="Q10" s="50"/>
      <c r="R10" s="35">
        <f aca="true" t="shared" si="1" ref="R10:R36">O10+Q10</f>
        <v>222666</v>
      </c>
      <c r="S10" s="48"/>
      <c r="T10" s="37">
        <f aca="true" t="shared" si="2" ref="T10:T36">S10+P10</f>
        <v>7667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119</v>
      </c>
      <c r="G11" s="31" t="s">
        <v>41</v>
      </c>
      <c r="H11" s="31" t="s">
        <v>34</v>
      </c>
      <c r="I11" s="33">
        <v>2</v>
      </c>
      <c r="J11" s="55">
        <v>7</v>
      </c>
      <c r="K11" s="56">
        <v>154129</v>
      </c>
      <c r="L11" s="56">
        <v>5125</v>
      </c>
      <c r="M11" s="34">
        <f t="shared" si="0"/>
        <v>-0.2253776200725186</v>
      </c>
      <c r="N11" s="35">
        <v>257865</v>
      </c>
      <c r="O11" s="35">
        <v>199748</v>
      </c>
      <c r="P11" s="35">
        <v>6834</v>
      </c>
      <c r="Q11" s="50">
        <v>257865</v>
      </c>
      <c r="R11" s="35">
        <f t="shared" si="1"/>
        <v>457613</v>
      </c>
      <c r="S11" s="48">
        <v>9062</v>
      </c>
      <c r="T11" s="37">
        <f t="shared" si="2"/>
        <v>15896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120</v>
      </c>
      <c r="G12" s="31" t="s">
        <v>36</v>
      </c>
      <c r="H12" s="31" t="s">
        <v>37</v>
      </c>
      <c r="I12" s="33">
        <v>2</v>
      </c>
      <c r="J12" s="55">
        <v>6</v>
      </c>
      <c r="K12" s="56">
        <v>127963</v>
      </c>
      <c r="L12" s="56">
        <v>4377</v>
      </c>
      <c r="M12" s="34">
        <f t="shared" si="0"/>
        <v>-0.1388223724646589</v>
      </c>
      <c r="N12" s="35">
        <v>203375</v>
      </c>
      <c r="O12" s="35">
        <v>175142</v>
      </c>
      <c r="P12" s="35">
        <v>6050</v>
      </c>
      <c r="Q12" s="50">
        <v>203375</v>
      </c>
      <c r="R12" s="35">
        <f t="shared" si="1"/>
        <v>378517</v>
      </c>
      <c r="S12" s="48">
        <v>7024</v>
      </c>
      <c r="T12" s="37">
        <f t="shared" si="2"/>
        <v>13074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126</v>
      </c>
      <c r="G13" s="31" t="s">
        <v>45</v>
      </c>
      <c r="H13" s="31" t="s">
        <v>37</v>
      </c>
      <c r="I13" s="33">
        <v>1</v>
      </c>
      <c r="J13" s="33">
        <v>8</v>
      </c>
      <c r="K13" s="56">
        <v>132510</v>
      </c>
      <c r="L13" s="56">
        <v>3436</v>
      </c>
      <c r="M13" s="34" t="e">
        <f t="shared" si="0"/>
        <v>#DIV/0!</v>
      </c>
      <c r="N13" s="35"/>
      <c r="O13" s="35">
        <v>156343</v>
      </c>
      <c r="P13" s="35">
        <v>4108</v>
      </c>
      <c r="Q13" s="50"/>
      <c r="R13" s="35">
        <f t="shared" si="1"/>
        <v>156343</v>
      </c>
      <c r="S13" s="48"/>
      <c r="T13" s="37">
        <f t="shared" si="2"/>
        <v>4108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6</v>
      </c>
      <c r="F14" s="31" t="s">
        <v>99</v>
      </c>
      <c r="G14" s="31" t="s">
        <v>38</v>
      </c>
      <c r="H14" s="31" t="s">
        <v>37</v>
      </c>
      <c r="I14" s="33">
        <v>6</v>
      </c>
      <c r="J14" s="33">
        <v>7</v>
      </c>
      <c r="K14" s="56">
        <v>93979</v>
      </c>
      <c r="L14" s="56">
        <v>2573</v>
      </c>
      <c r="M14" s="34">
        <f t="shared" si="0"/>
        <v>0.1077168750907318</v>
      </c>
      <c r="N14" s="35">
        <v>96438</v>
      </c>
      <c r="O14" s="35">
        <v>106826</v>
      </c>
      <c r="P14" s="35">
        <v>2937</v>
      </c>
      <c r="Q14" s="50">
        <v>777463.6</v>
      </c>
      <c r="R14" s="35">
        <f t="shared" si="1"/>
        <v>884289.6</v>
      </c>
      <c r="S14" s="48">
        <v>23174</v>
      </c>
      <c r="T14" s="37">
        <f t="shared" si="2"/>
        <v>26111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114</v>
      </c>
      <c r="G15" s="31" t="s">
        <v>45</v>
      </c>
      <c r="H15" s="31" t="s">
        <v>37</v>
      </c>
      <c r="I15" s="33">
        <v>3</v>
      </c>
      <c r="J15" s="55">
        <v>9</v>
      </c>
      <c r="K15" s="56">
        <v>86970</v>
      </c>
      <c r="L15" s="56">
        <v>3497</v>
      </c>
      <c r="M15" s="34">
        <f t="shared" si="0"/>
        <v>0.00618080622718753</v>
      </c>
      <c r="N15" s="35">
        <v>99178</v>
      </c>
      <c r="O15" s="35">
        <v>99791</v>
      </c>
      <c r="P15" s="35">
        <v>3986</v>
      </c>
      <c r="Q15" s="50">
        <v>218892.56</v>
      </c>
      <c r="R15" s="35">
        <f t="shared" si="1"/>
        <v>318683.56</v>
      </c>
      <c r="S15" s="48">
        <v>8464</v>
      </c>
      <c r="T15" s="37">
        <f t="shared" si="2"/>
        <v>12450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115</v>
      </c>
      <c r="G16" s="31" t="s">
        <v>88</v>
      </c>
      <c r="H16" s="31" t="s">
        <v>37</v>
      </c>
      <c r="I16" s="33">
        <v>3</v>
      </c>
      <c r="J16" s="55">
        <v>6</v>
      </c>
      <c r="K16" s="56">
        <v>68172</v>
      </c>
      <c r="L16" s="56">
        <v>2256</v>
      </c>
      <c r="M16" s="34">
        <f t="shared" si="0"/>
        <v>-0.11600799120966931</v>
      </c>
      <c r="N16" s="35">
        <v>100110</v>
      </c>
      <c r="O16" s="35">
        <v>88496.44</v>
      </c>
      <c r="P16" s="35">
        <v>2982</v>
      </c>
      <c r="Q16" s="50">
        <v>226330</v>
      </c>
      <c r="R16" s="35">
        <f t="shared" si="1"/>
        <v>314826.44</v>
      </c>
      <c r="S16" s="48">
        <v>7997</v>
      </c>
      <c r="T16" s="37">
        <f t="shared" si="2"/>
        <v>10979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103</v>
      </c>
      <c r="G17" s="31" t="s">
        <v>36</v>
      </c>
      <c r="H17" s="31" t="s">
        <v>37</v>
      </c>
      <c r="I17" s="51">
        <v>5</v>
      </c>
      <c r="J17" s="33">
        <v>7</v>
      </c>
      <c r="K17" s="57">
        <v>64009</v>
      </c>
      <c r="L17" s="56">
        <v>2095</v>
      </c>
      <c r="M17" s="34">
        <f t="shared" si="0"/>
        <v>-0.04522228787931459</v>
      </c>
      <c r="N17" s="35">
        <v>86307</v>
      </c>
      <c r="O17" s="35">
        <v>82404</v>
      </c>
      <c r="P17" s="35">
        <v>2768</v>
      </c>
      <c r="Q17" s="50">
        <v>717861.64</v>
      </c>
      <c r="R17" s="35">
        <f t="shared" si="1"/>
        <v>800265.64</v>
      </c>
      <c r="S17" s="48">
        <v>26385</v>
      </c>
      <c r="T17" s="37">
        <f t="shared" si="2"/>
        <v>29153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3</v>
      </c>
      <c r="F18" s="31" t="s">
        <v>93</v>
      </c>
      <c r="G18" s="31" t="s">
        <v>38</v>
      </c>
      <c r="H18" s="31" t="s">
        <v>42</v>
      </c>
      <c r="I18" s="51">
        <v>7</v>
      </c>
      <c r="J18" s="33">
        <v>6</v>
      </c>
      <c r="K18" s="57">
        <v>55159</v>
      </c>
      <c r="L18" s="56">
        <v>1936</v>
      </c>
      <c r="M18" s="34">
        <f t="shared" si="0"/>
        <v>-0.3244970247774076</v>
      </c>
      <c r="N18" s="35">
        <v>113773</v>
      </c>
      <c r="O18" s="35">
        <v>76854</v>
      </c>
      <c r="P18" s="35">
        <v>2844</v>
      </c>
      <c r="Q18" s="50">
        <v>1024716</v>
      </c>
      <c r="R18" s="35">
        <f t="shared" si="1"/>
        <v>1101570</v>
      </c>
      <c r="S18" s="48">
        <v>38635</v>
      </c>
      <c r="T18" s="37">
        <f t="shared" si="2"/>
        <v>41479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108</v>
      </c>
      <c r="G19" s="31" t="s">
        <v>33</v>
      </c>
      <c r="H19" s="31" t="s">
        <v>34</v>
      </c>
      <c r="I19" s="33">
        <v>4</v>
      </c>
      <c r="J19" s="55">
        <v>11</v>
      </c>
      <c r="K19" s="56">
        <v>49928</v>
      </c>
      <c r="L19" s="56">
        <v>1531</v>
      </c>
      <c r="M19" s="34">
        <f t="shared" si="0"/>
        <v>-0.30812350991452</v>
      </c>
      <c r="N19" s="35">
        <v>85985</v>
      </c>
      <c r="O19" s="35">
        <v>59491</v>
      </c>
      <c r="P19" s="35">
        <v>1860</v>
      </c>
      <c r="Q19" s="50">
        <v>341587</v>
      </c>
      <c r="R19" s="35">
        <f t="shared" si="1"/>
        <v>401078</v>
      </c>
      <c r="S19" s="48">
        <v>10648</v>
      </c>
      <c r="T19" s="37">
        <f t="shared" si="2"/>
        <v>12508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75</v>
      </c>
      <c r="G20" s="31" t="s">
        <v>40</v>
      </c>
      <c r="H20" s="31" t="s">
        <v>34</v>
      </c>
      <c r="I20" s="33">
        <v>10</v>
      </c>
      <c r="J20" s="33">
        <v>10</v>
      </c>
      <c r="K20" s="56">
        <v>42095</v>
      </c>
      <c r="L20" s="56">
        <v>2018</v>
      </c>
      <c r="M20" s="34">
        <f t="shared" si="0"/>
        <v>0.18680053547523423</v>
      </c>
      <c r="N20" s="35">
        <v>37350</v>
      </c>
      <c r="O20" s="35">
        <v>44327</v>
      </c>
      <c r="P20" s="35">
        <v>2123</v>
      </c>
      <c r="Q20" s="50">
        <v>1221409</v>
      </c>
      <c r="R20" s="35">
        <f t="shared" si="1"/>
        <v>1265736</v>
      </c>
      <c r="S20" s="48">
        <v>50992</v>
      </c>
      <c r="T20" s="37">
        <f t="shared" si="2"/>
        <v>53115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15</v>
      </c>
      <c r="F21" s="47" t="s">
        <v>59</v>
      </c>
      <c r="G21" s="31" t="s">
        <v>38</v>
      </c>
      <c r="H21" s="31" t="s">
        <v>37</v>
      </c>
      <c r="I21" s="33">
        <v>13</v>
      </c>
      <c r="J21" s="33">
        <v>7</v>
      </c>
      <c r="K21" s="56">
        <v>31674</v>
      </c>
      <c r="L21" s="56">
        <v>1222</v>
      </c>
      <c r="M21" s="34">
        <f t="shared" si="0"/>
        <v>0.03222394160583941</v>
      </c>
      <c r="N21" s="35">
        <v>34250</v>
      </c>
      <c r="O21" s="35">
        <v>35353.67</v>
      </c>
      <c r="P21" s="35">
        <v>1398</v>
      </c>
      <c r="Q21" s="50">
        <v>1567884.8</v>
      </c>
      <c r="R21" s="35">
        <f t="shared" si="1"/>
        <v>1603238.47</v>
      </c>
      <c r="S21" s="48">
        <v>54105</v>
      </c>
      <c r="T21" s="37">
        <f t="shared" si="2"/>
        <v>55503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109</v>
      </c>
      <c r="G22" s="31" t="s">
        <v>36</v>
      </c>
      <c r="H22" s="31" t="s">
        <v>37</v>
      </c>
      <c r="I22" s="33">
        <v>4</v>
      </c>
      <c r="J22" s="55">
        <v>6</v>
      </c>
      <c r="K22" s="56">
        <v>28876</v>
      </c>
      <c r="L22" s="56">
        <v>700</v>
      </c>
      <c r="M22" s="34">
        <f t="shared" si="0"/>
        <v>-0.24748795297880155</v>
      </c>
      <c r="N22" s="35">
        <v>46277</v>
      </c>
      <c r="O22" s="35">
        <v>34824</v>
      </c>
      <c r="P22" s="35">
        <v>865</v>
      </c>
      <c r="Q22" s="50">
        <v>224372.6</v>
      </c>
      <c r="R22" s="35">
        <f t="shared" si="1"/>
        <v>259196.6</v>
      </c>
      <c r="S22" s="48">
        <v>6039</v>
      </c>
      <c r="T22" s="37">
        <f t="shared" si="2"/>
        <v>6904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105</v>
      </c>
      <c r="G23" s="31" t="s">
        <v>38</v>
      </c>
      <c r="H23" s="31" t="s">
        <v>37</v>
      </c>
      <c r="I23" s="33">
        <v>5</v>
      </c>
      <c r="J23" s="33">
        <v>2</v>
      </c>
      <c r="K23" s="56">
        <v>25405</v>
      </c>
      <c r="L23" s="56">
        <v>773</v>
      </c>
      <c r="M23" s="34">
        <f t="shared" si="0"/>
        <v>-0.2545200681560015</v>
      </c>
      <c r="N23" s="35">
        <v>42256</v>
      </c>
      <c r="O23" s="35">
        <v>31501</v>
      </c>
      <c r="P23" s="35">
        <v>992</v>
      </c>
      <c r="Q23" s="50">
        <v>229863.44</v>
      </c>
      <c r="R23" s="35">
        <f t="shared" si="1"/>
        <v>261364.44</v>
      </c>
      <c r="S23" s="48">
        <v>7693</v>
      </c>
      <c r="T23" s="37">
        <f t="shared" si="2"/>
        <v>8685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86</v>
      </c>
      <c r="G24" s="31" t="s">
        <v>33</v>
      </c>
      <c r="H24" s="31" t="s">
        <v>34</v>
      </c>
      <c r="I24" s="33">
        <v>8</v>
      </c>
      <c r="J24" s="33">
        <v>5</v>
      </c>
      <c r="K24" s="56">
        <v>19028</v>
      </c>
      <c r="L24" s="56">
        <v>812</v>
      </c>
      <c r="M24" s="34">
        <f t="shared" si="0"/>
        <v>-0.27718452758402035</v>
      </c>
      <c r="N24" s="35">
        <v>39425</v>
      </c>
      <c r="O24" s="35">
        <v>28497</v>
      </c>
      <c r="P24" s="35">
        <v>1277</v>
      </c>
      <c r="Q24" s="50">
        <v>882023</v>
      </c>
      <c r="R24" s="35">
        <f t="shared" si="1"/>
        <v>910520</v>
      </c>
      <c r="S24" s="48">
        <v>33103</v>
      </c>
      <c r="T24" s="37">
        <f t="shared" si="2"/>
        <v>34380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9</v>
      </c>
      <c r="F25" s="31" t="s">
        <v>98</v>
      </c>
      <c r="G25" s="31" t="s">
        <v>45</v>
      </c>
      <c r="H25" s="31" t="s">
        <v>37</v>
      </c>
      <c r="I25" s="33">
        <v>6</v>
      </c>
      <c r="J25" s="33">
        <v>8</v>
      </c>
      <c r="K25" s="56">
        <v>18262</v>
      </c>
      <c r="L25" s="56">
        <v>695</v>
      </c>
      <c r="M25" s="34">
        <f t="shared" si="0"/>
        <v>-0.626890366027111</v>
      </c>
      <c r="N25" s="35">
        <v>68902</v>
      </c>
      <c r="O25" s="35">
        <v>25708</v>
      </c>
      <c r="P25" s="35">
        <v>1013</v>
      </c>
      <c r="Q25" s="50">
        <v>892978.1400000001</v>
      </c>
      <c r="R25" s="35">
        <f t="shared" si="1"/>
        <v>918686.1400000001</v>
      </c>
      <c r="S25" s="48">
        <v>33769</v>
      </c>
      <c r="T25" s="37">
        <f t="shared" si="2"/>
        <v>34782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107</v>
      </c>
      <c r="G26" s="31" t="s">
        <v>45</v>
      </c>
      <c r="H26" s="31" t="s">
        <v>37</v>
      </c>
      <c r="I26" s="33">
        <v>4</v>
      </c>
      <c r="J26" s="55">
        <v>5</v>
      </c>
      <c r="K26" s="56">
        <v>17875</v>
      </c>
      <c r="L26" s="56">
        <v>606</v>
      </c>
      <c r="M26" s="34">
        <f t="shared" si="0"/>
        <v>-0.30431911966987624</v>
      </c>
      <c r="N26" s="35">
        <v>36350</v>
      </c>
      <c r="O26" s="35">
        <v>25288</v>
      </c>
      <c r="P26" s="35">
        <v>898</v>
      </c>
      <c r="Q26" s="50">
        <v>279013</v>
      </c>
      <c r="R26" s="35">
        <f t="shared" si="1"/>
        <v>304301</v>
      </c>
      <c r="S26" s="48">
        <v>10226</v>
      </c>
      <c r="T26" s="37">
        <f t="shared" si="2"/>
        <v>11124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47" t="s">
        <v>104</v>
      </c>
      <c r="G27" s="31" t="s">
        <v>33</v>
      </c>
      <c r="H27" s="31" t="s">
        <v>34</v>
      </c>
      <c r="I27" s="33">
        <v>5</v>
      </c>
      <c r="J27" s="33">
        <v>6</v>
      </c>
      <c r="K27" s="56">
        <v>19020</v>
      </c>
      <c r="L27" s="56">
        <v>796</v>
      </c>
      <c r="M27" s="34">
        <f t="shared" si="0"/>
        <v>0.23436210595807894</v>
      </c>
      <c r="N27" s="35">
        <v>18177</v>
      </c>
      <c r="O27" s="35">
        <v>22437</v>
      </c>
      <c r="P27" s="35">
        <v>964</v>
      </c>
      <c r="Q27" s="50">
        <v>207036</v>
      </c>
      <c r="R27" s="35">
        <f t="shared" si="1"/>
        <v>229473</v>
      </c>
      <c r="S27" s="48">
        <v>7726</v>
      </c>
      <c r="T27" s="37">
        <f t="shared" si="2"/>
        <v>8690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106</v>
      </c>
      <c r="G28" s="31" t="s">
        <v>38</v>
      </c>
      <c r="H28" s="31" t="s">
        <v>42</v>
      </c>
      <c r="I28" s="33">
        <v>5</v>
      </c>
      <c r="J28" s="33">
        <v>3</v>
      </c>
      <c r="K28" s="56">
        <v>10448</v>
      </c>
      <c r="L28" s="56">
        <v>376</v>
      </c>
      <c r="M28" s="34">
        <f t="shared" si="0"/>
        <v>-0.14121122599704583</v>
      </c>
      <c r="N28" s="35">
        <v>16925</v>
      </c>
      <c r="O28" s="35">
        <v>14535</v>
      </c>
      <c r="P28" s="35">
        <v>534</v>
      </c>
      <c r="Q28" s="50">
        <v>112433</v>
      </c>
      <c r="R28" s="35">
        <f t="shared" si="1"/>
        <v>126968</v>
      </c>
      <c r="S28" s="48">
        <v>4072</v>
      </c>
      <c r="T28" s="37">
        <f t="shared" si="2"/>
        <v>4606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21</v>
      </c>
      <c r="F29" s="47" t="s">
        <v>57</v>
      </c>
      <c r="G29" s="31" t="s">
        <v>38</v>
      </c>
      <c r="H29" s="31" t="s">
        <v>37</v>
      </c>
      <c r="I29" s="33">
        <v>14</v>
      </c>
      <c r="J29" s="33">
        <v>2</v>
      </c>
      <c r="K29" s="56">
        <v>9884</v>
      </c>
      <c r="L29" s="56">
        <v>335</v>
      </c>
      <c r="M29" s="34">
        <f t="shared" si="0"/>
        <v>0.9187998898981558</v>
      </c>
      <c r="N29" s="35">
        <v>7266</v>
      </c>
      <c r="O29" s="35">
        <v>13942</v>
      </c>
      <c r="P29" s="35">
        <v>495</v>
      </c>
      <c r="Q29" s="50">
        <v>435119.82</v>
      </c>
      <c r="R29" s="35">
        <f t="shared" si="1"/>
        <v>449061.82</v>
      </c>
      <c r="S29" s="48">
        <v>16593</v>
      </c>
      <c r="T29" s="37">
        <f t="shared" si="2"/>
        <v>17088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19</v>
      </c>
      <c r="F30" s="31" t="s">
        <v>121</v>
      </c>
      <c r="G30" s="31" t="s">
        <v>38</v>
      </c>
      <c r="H30" s="31" t="s">
        <v>34</v>
      </c>
      <c r="I30" s="33">
        <v>2</v>
      </c>
      <c r="J30" s="55">
        <v>2</v>
      </c>
      <c r="K30" s="56">
        <v>9670</v>
      </c>
      <c r="L30" s="56">
        <v>416</v>
      </c>
      <c r="M30" s="34">
        <f t="shared" si="0"/>
        <v>-0.1197461304319668</v>
      </c>
      <c r="N30" s="35">
        <v>15441</v>
      </c>
      <c r="O30" s="35">
        <v>13592</v>
      </c>
      <c r="P30" s="35">
        <v>612</v>
      </c>
      <c r="Q30" s="50">
        <v>15441</v>
      </c>
      <c r="R30" s="35">
        <f t="shared" si="1"/>
        <v>29033</v>
      </c>
      <c r="S30" s="48">
        <v>702</v>
      </c>
      <c r="T30" s="37">
        <f t="shared" si="2"/>
        <v>1314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18</v>
      </c>
      <c r="F31" s="31" t="s">
        <v>95</v>
      </c>
      <c r="G31" s="31" t="s">
        <v>38</v>
      </c>
      <c r="H31" s="31" t="s">
        <v>39</v>
      </c>
      <c r="I31" s="33">
        <v>7</v>
      </c>
      <c r="J31" s="33">
        <v>3</v>
      </c>
      <c r="K31" s="56">
        <v>7650</v>
      </c>
      <c r="L31" s="56">
        <v>307</v>
      </c>
      <c r="M31" s="34">
        <f t="shared" si="0"/>
        <v>-0.40566825775656323</v>
      </c>
      <c r="N31" s="35">
        <v>16760</v>
      </c>
      <c r="O31" s="35">
        <v>9961</v>
      </c>
      <c r="P31" s="35">
        <v>426</v>
      </c>
      <c r="Q31" s="50">
        <v>185212</v>
      </c>
      <c r="R31" s="35">
        <f t="shared" si="1"/>
        <v>195173</v>
      </c>
      <c r="S31" s="48">
        <v>6838</v>
      </c>
      <c r="T31" s="37">
        <f t="shared" si="2"/>
        <v>7264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20</v>
      </c>
      <c r="F32" s="31" t="s">
        <v>122</v>
      </c>
      <c r="G32" s="31" t="s">
        <v>38</v>
      </c>
      <c r="H32" s="31" t="s">
        <v>42</v>
      </c>
      <c r="I32" s="33">
        <v>2</v>
      </c>
      <c r="J32" s="55">
        <v>2</v>
      </c>
      <c r="K32" s="56">
        <v>5704</v>
      </c>
      <c r="L32" s="56">
        <v>189</v>
      </c>
      <c r="M32" s="34">
        <f t="shared" si="0"/>
        <v>-0.24863013698630132</v>
      </c>
      <c r="N32" s="35">
        <v>10220</v>
      </c>
      <c r="O32" s="35">
        <v>7679</v>
      </c>
      <c r="P32" s="35">
        <v>269</v>
      </c>
      <c r="Q32" s="50">
        <v>10220</v>
      </c>
      <c r="R32" s="35">
        <f t="shared" si="1"/>
        <v>17899</v>
      </c>
      <c r="S32" s="48">
        <v>348</v>
      </c>
      <c r="T32" s="37">
        <f t="shared" si="2"/>
        <v>617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22</v>
      </c>
      <c r="F33" s="31" t="s">
        <v>89</v>
      </c>
      <c r="G33" s="31" t="s">
        <v>36</v>
      </c>
      <c r="H33" s="31" t="s">
        <v>37</v>
      </c>
      <c r="I33" s="33">
        <v>8</v>
      </c>
      <c r="J33" s="33">
        <v>2</v>
      </c>
      <c r="K33" s="56">
        <v>7222</v>
      </c>
      <c r="L33" s="56">
        <v>272</v>
      </c>
      <c r="M33" s="34">
        <f t="shared" si="0"/>
        <v>0.2278622898318654</v>
      </c>
      <c r="N33" s="35">
        <v>6245</v>
      </c>
      <c r="O33" s="35">
        <v>7668</v>
      </c>
      <c r="P33" s="35">
        <v>293</v>
      </c>
      <c r="Q33" s="50">
        <v>209538.3</v>
      </c>
      <c r="R33" s="35">
        <f t="shared" si="1"/>
        <v>217206.3</v>
      </c>
      <c r="S33" s="48">
        <v>6641</v>
      </c>
      <c r="T33" s="37">
        <f t="shared" si="2"/>
        <v>6934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26</v>
      </c>
      <c r="F34" s="31" t="s">
        <v>71</v>
      </c>
      <c r="G34" s="31" t="s">
        <v>45</v>
      </c>
      <c r="H34" s="31" t="s">
        <v>37</v>
      </c>
      <c r="I34" s="33">
        <v>11</v>
      </c>
      <c r="J34" s="33">
        <v>2</v>
      </c>
      <c r="K34" s="56">
        <v>3280</v>
      </c>
      <c r="L34" s="56">
        <v>167</v>
      </c>
      <c r="M34" s="34">
        <f t="shared" si="0"/>
        <v>-0.26374859708193044</v>
      </c>
      <c r="N34" s="35">
        <v>4455</v>
      </c>
      <c r="O34" s="35">
        <v>3280</v>
      </c>
      <c r="P34" s="35">
        <v>167</v>
      </c>
      <c r="Q34" s="50">
        <v>389607</v>
      </c>
      <c r="R34" s="35">
        <f t="shared" si="1"/>
        <v>392887</v>
      </c>
      <c r="S34" s="48">
        <v>15003</v>
      </c>
      <c r="T34" s="37">
        <f t="shared" si="2"/>
        <v>15170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31" t="s">
        <v>70</v>
      </c>
      <c r="G35" s="31" t="s">
        <v>38</v>
      </c>
      <c r="H35" s="31" t="s">
        <v>39</v>
      </c>
      <c r="I35" s="33">
        <v>11</v>
      </c>
      <c r="J35" s="33">
        <v>2</v>
      </c>
      <c r="K35" s="56">
        <v>2808</v>
      </c>
      <c r="L35" s="56">
        <v>187</v>
      </c>
      <c r="M35" s="34">
        <f t="shared" si="0"/>
        <v>-0.41971481711097336</v>
      </c>
      <c r="N35" s="35">
        <v>4839</v>
      </c>
      <c r="O35" s="35">
        <v>2808</v>
      </c>
      <c r="P35" s="35">
        <v>187</v>
      </c>
      <c r="Q35" s="50">
        <v>950292.6799999999</v>
      </c>
      <c r="R35" s="35">
        <f t="shared" si="1"/>
        <v>953100.6799999999</v>
      </c>
      <c r="S35" s="48">
        <v>36647</v>
      </c>
      <c r="T35" s="37">
        <f t="shared" si="2"/>
        <v>36834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23</v>
      </c>
      <c r="F36" s="31" t="s">
        <v>87</v>
      </c>
      <c r="G36" s="31" t="s">
        <v>88</v>
      </c>
      <c r="H36" s="31" t="s">
        <v>37</v>
      </c>
      <c r="I36" s="33">
        <v>8</v>
      </c>
      <c r="J36" s="33">
        <v>2</v>
      </c>
      <c r="K36" s="56">
        <v>2250</v>
      </c>
      <c r="L36" s="56">
        <v>175</v>
      </c>
      <c r="M36" s="34">
        <f t="shared" si="0"/>
        <v>-0.6256862418898685</v>
      </c>
      <c r="N36" s="35">
        <v>6011</v>
      </c>
      <c r="O36" s="35">
        <v>2250</v>
      </c>
      <c r="P36" s="35">
        <v>175</v>
      </c>
      <c r="Q36" s="50">
        <v>460501.44</v>
      </c>
      <c r="R36" s="35">
        <f t="shared" si="1"/>
        <v>462751.44</v>
      </c>
      <c r="S36" s="48">
        <v>18393</v>
      </c>
      <c r="T36" s="37">
        <f t="shared" si="2"/>
        <v>18568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1"/>
      <c r="E37" s="42"/>
      <c r="F37" s="42"/>
      <c r="G37" s="42"/>
      <c r="H37" s="42"/>
      <c r="I37" s="42"/>
      <c r="J37" s="42"/>
      <c r="K37" s="43">
        <f>SUM(K10:K36)</f>
        <v>1267274</v>
      </c>
      <c r="L37" s="43">
        <f>SUM(L10:L36)</f>
        <v>42732</v>
      </c>
      <c r="M37" s="44">
        <f t="shared" si="0"/>
        <v>0.09437078628505402</v>
      </c>
      <c r="N37" s="43">
        <f>SUM(N10:N36)</f>
        <v>1454180</v>
      </c>
      <c r="O37" s="43">
        <f aca="true" t="shared" si="3" ref="O37:T37">SUM(O10:O36)</f>
        <v>1591412.1099999999</v>
      </c>
      <c r="P37" s="43">
        <f t="shared" si="3"/>
        <v>54724</v>
      </c>
      <c r="Q37" s="43">
        <f t="shared" si="3"/>
        <v>12041036.020000001</v>
      </c>
      <c r="R37" s="43">
        <f t="shared" si="3"/>
        <v>13632448.13</v>
      </c>
      <c r="S37" s="43">
        <f t="shared" si="3"/>
        <v>440279</v>
      </c>
      <c r="T37" s="43">
        <f t="shared" si="3"/>
        <v>495003</v>
      </c>
      <c r="U37" s="45"/>
      <c r="V37" s="46">
        <f>SUM(V10:V19)</f>
        <v>0</v>
      </c>
    </row>
    <row r="40" spans="15:16" ht="12.75">
      <c r="O40" s="54"/>
      <c r="P40" s="53"/>
    </row>
    <row r="43" spans="16:256" s="3" customFormat="1" ht="12.75">
      <c r="P43" s="46"/>
      <c r="Q43" s="46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4"/>
  <sheetViews>
    <sheetView zoomScalePageLayoutView="0" workbookViewId="0" topLeftCell="A1">
      <selection activeCell="V9" sqref="V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117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11</v>
      </c>
      <c r="N4" s="22" t="s">
        <v>7</v>
      </c>
      <c r="Q4" s="22"/>
      <c r="R4" s="1" t="s">
        <v>8</v>
      </c>
      <c r="S4" s="1"/>
      <c r="T4" s="23">
        <v>40619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119</v>
      </c>
      <c r="G10" s="31" t="s">
        <v>41</v>
      </c>
      <c r="H10" s="31" t="s">
        <v>34</v>
      </c>
      <c r="I10" s="33">
        <v>1</v>
      </c>
      <c r="J10" s="55">
        <v>7</v>
      </c>
      <c r="K10" s="56">
        <v>197044</v>
      </c>
      <c r="L10" s="56">
        <v>6682</v>
      </c>
      <c r="M10" s="34" t="e">
        <f aca="true" t="shared" si="0" ref="M10:M38">O10/N10-100%</f>
        <v>#DIV/0!</v>
      </c>
      <c r="N10" s="35"/>
      <c r="O10" s="35">
        <v>257865</v>
      </c>
      <c r="P10" s="35">
        <v>9062</v>
      </c>
      <c r="Q10" s="50"/>
      <c r="R10" s="35">
        <f aca="true" t="shared" si="1" ref="R10:R37">O10+Q10</f>
        <v>257865</v>
      </c>
      <c r="S10" s="48"/>
      <c r="T10" s="37">
        <f aca="true" t="shared" si="2" ref="T10:T37">S10+P10</f>
        <v>9062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120</v>
      </c>
      <c r="G11" s="31" t="s">
        <v>36</v>
      </c>
      <c r="H11" s="31" t="s">
        <v>37</v>
      </c>
      <c r="I11" s="33">
        <v>1</v>
      </c>
      <c r="J11" s="55">
        <v>6</v>
      </c>
      <c r="K11" s="56">
        <v>141318</v>
      </c>
      <c r="L11" s="56">
        <v>4732</v>
      </c>
      <c r="M11" s="34" t="e">
        <f t="shared" si="0"/>
        <v>#DIV/0!</v>
      </c>
      <c r="N11" s="35"/>
      <c r="O11" s="35">
        <v>203375</v>
      </c>
      <c r="P11" s="35">
        <v>7024</v>
      </c>
      <c r="Q11" s="50"/>
      <c r="R11" s="35">
        <f t="shared" si="1"/>
        <v>203375</v>
      </c>
      <c r="S11" s="48"/>
      <c r="T11" s="37">
        <f t="shared" si="2"/>
        <v>7024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1</v>
      </c>
      <c r="F12" s="31" t="s">
        <v>93</v>
      </c>
      <c r="G12" s="31" t="s">
        <v>38</v>
      </c>
      <c r="H12" s="31" t="s">
        <v>42</v>
      </c>
      <c r="I12" s="33">
        <v>6</v>
      </c>
      <c r="J12" s="33">
        <v>6</v>
      </c>
      <c r="K12" s="56">
        <v>88271</v>
      </c>
      <c r="L12" s="56">
        <v>2961</v>
      </c>
      <c r="M12" s="34">
        <f t="shared" si="0"/>
        <v>-0.3956377853208183</v>
      </c>
      <c r="N12" s="35">
        <v>188253</v>
      </c>
      <c r="O12" s="35">
        <v>113773</v>
      </c>
      <c r="P12" s="35">
        <v>3912</v>
      </c>
      <c r="Q12" s="50">
        <v>910943</v>
      </c>
      <c r="R12" s="35">
        <f t="shared" si="1"/>
        <v>1024716</v>
      </c>
      <c r="S12" s="48">
        <v>34723</v>
      </c>
      <c r="T12" s="37">
        <f t="shared" si="2"/>
        <v>38635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115</v>
      </c>
      <c r="G13" s="31" t="s">
        <v>88</v>
      </c>
      <c r="H13" s="31" t="s">
        <v>37</v>
      </c>
      <c r="I13" s="33">
        <v>2</v>
      </c>
      <c r="J13" s="55">
        <v>6</v>
      </c>
      <c r="K13" s="56">
        <v>77764</v>
      </c>
      <c r="L13" s="56">
        <v>2645</v>
      </c>
      <c r="M13" s="34">
        <f t="shared" si="0"/>
        <v>-0.20686103628585006</v>
      </c>
      <c r="N13" s="35">
        <v>126220</v>
      </c>
      <c r="O13" s="35">
        <v>100110</v>
      </c>
      <c r="P13" s="35">
        <v>3504</v>
      </c>
      <c r="Q13" s="50">
        <v>126220</v>
      </c>
      <c r="R13" s="35">
        <f t="shared" si="1"/>
        <v>226330</v>
      </c>
      <c r="S13" s="48">
        <v>4493</v>
      </c>
      <c r="T13" s="37">
        <f t="shared" si="2"/>
        <v>7997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31" t="s">
        <v>114</v>
      </c>
      <c r="G14" s="31" t="s">
        <v>45</v>
      </c>
      <c r="H14" s="31" t="s">
        <v>37</v>
      </c>
      <c r="I14" s="33">
        <v>2</v>
      </c>
      <c r="J14" s="55">
        <v>9</v>
      </c>
      <c r="K14" s="56">
        <v>84402</v>
      </c>
      <c r="L14" s="56">
        <v>3308</v>
      </c>
      <c r="M14" s="34">
        <f t="shared" si="0"/>
        <v>-0.1715460508730099</v>
      </c>
      <c r="N14" s="35">
        <v>119714.56</v>
      </c>
      <c r="O14" s="35">
        <v>99178</v>
      </c>
      <c r="P14" s="35">
        <v>3878</v>
      </c>
      <c r="Q14" s="50">
        <v>119714.56</v>
      </c>
      <c r="R14" s="35">
        <f t="shared" si="1"/>
        <v>218892.56</v>
      </c>
      <c r="S14" s="48">
        <v>4586</v>
      </c>
      <c r="T14" s="37">
        <f t="shared" si="2"/>
        <v>8464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99</v>
      </c>
      <c r="G15" s="31" t="s">
        <v>38</v>
      </c>
      <c r="H15" s="31" t="s">
        <v>37</v>
      </c>
      <c r="I15" s="33">
        <v>5</v>
      </c>
      <c r="J15" s="33">
        <v>7</v>
      </c>
      <c r="K15" s="56">
        <v>80895</v>
      </c>
      <c r="L15" s="56">
        <v>2297</v>
      </c>
      <c r="M15" s="34">
        <f t="shared" si="0"/>
        <v>-0.14084118061061768</v>
      </c>
      <c r="N15" s="35">
        <v>112247</v>
      </c>
      <c r="O15" s="35">
        <v>96438</v>
      </c>
      <c r="P15" s="35">
        <v>2804</v>
      </c>
      <c r="Q15" s="50">
        <v>681025.6</v>
      </c>
      <c r="R15" s="35">
        <f t="shared" si="1"/>
        <v>777463.6</v>
      </c>
      <c r="S15" s="48">
        <v>20370</v>
      </c>
      <c r="T15" s="37">
        <f t="shared" si="2"/>
        <v>23174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2</v>
      </c>
      <c r="F16" s="31" t="s">
        <v>103</v>
      </c>
      <c r="G16" s="31" t="s">
        <v>36</v>
      </c>
      <c r="H16" s="31" t="s">
        <v>37</v>
      </c>
      <c r="I16" s="33">
        <v>4</v>
      </c>
      <c r="J16" s="33">
        <v>8</v>
      </c>
      <c r="K16" s="56">
        <v>66866</v>
      </c>
      <c r="L16" s="56">
        <v>2284</v>
      </c>
      <c r="M16" s="34">
        <f t="shared" si="0"/>
        <v>-0.33296617245761706</v>
      </c>
      <c r="N16" s="35">
        <v>129389.24</v>
      </c>
      <c r="O16" s="35">
        <v>86307</v>
      </c>
      <c r="P16" s="35">
        <v>3034</v>
      </c>
      <c r="Q16" s="50">
        <v>631554.64</v>
      </c>
      <c r="R16" s="35">
        <f t="shared" si="1"/>
        <v>717861.64</v>
      </c>
      <c r="S16" s="48">
        <v>23351</v>
      </c>
      <c r="T16" s="37">
        <f t="shared" si="2"/>
        <v>26385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108</v>
      </c>
      <c r="G17" s="31" t="s">
        <v>33</v>
      </c>
      <c r="H17" s="31" t="s">
        <v>34</v>
      </c>
      <c r="I17" s="51">
        <v>3</v>
      </c>
      <c r="J17" s="55">
        <v>14</v>
      </c>
      <c r="K17" s="57">
        <v>64988</v>
      </c>
      <c r="L17" s="56">
        <v>2023</v>
      </c>
      <c r="M17" s="34">
        <f t="shared" si="0"/>
        <v>-0.06013969197809521</v>
      </c>
      <c r="N17" s="35">
        <v>91487</v>
      </c>
      <c r="O17" s="35">
        <v>85985</v>
      </c>
      <c r="P17" s="35">
        <v>2857</v>
      </c>
      <c r="Q17" s="50">
        <v>255602</v>
      </c>
      <c r="R17" s="35">
        <f t="shared" si="1"/>
        <v>341587</v>
      </c>
      <c r="S17" s="48">
        <v>7791</v>
      </c>
      <c r="T17" s="37">
        <f t="shared" si="2"/>
        <v>10648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4</v>
      </c>
      <c r="F18" s="31" t="s">
        <v>98</v>
      </c>
      <c r="G18" s="31" t="s">
        <v>45</v>
      </c>
      <c r="H18" s="31" t="s">
        <v>37</v>
      </c>
      <c r="I18" s="51">
        <v>5</v>
      </c>
      <c r="J18" s="33">
        <v>8</v>
      </c>
      <c r="K18" s="57">
        <v>52495</v>
      </c>
      <c r="L18" s="56">
        <v>1717</v>
      </c>
      <c r="M18" s="34">
        <f t="shared" si="0"/>
        <v>-0.4321783511465379</v>
      </c>
      <c r="N18" s="35">
        <v>121344.44</v>
      </c>
      <c r="O18" s="35">
        <v>68902</v>
      </c>
      <c r="P18" s="35">
        <v>2413</v>
      </c>
      <c r="Q18" s="50">
        <v>824076.1400000001</v>
      </c>
      <c r="R18" s="35">
        <f t="shared" si="1"/>
        <v>892978.1400000001</v>
      </c>
      <c r="S18" s="48">
        <v>31356</v>
      </c>
      <c r="T18" s="37">
        <f t="shared" si="2"/>
        <v>33769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109</v>
      </c>
      <c r="G19" s="31" t="s">
        <v>36</v>
      </c>
      <c r="H19" s="31" t="s">
        <v>37</v>
      </c>
      <c r="I19" s="33">
        <v>3</v>
      </c>
      <c r="J19" s="55">
        <v>8</v>
      </c>
      <c r="K19" s="56">
        <v>37604</v>
      </c>
      <c r="L19" s="56">
        <v>1022</v>
      </c>
      <c r="M19" s="34">
        <f t="shared" si="0"/>
        <v>-0.31891301596272326</v>
      </c>
      <c r="N19" s="35">
        <v>67945.8</v>
      </c>
      <c r="O19" s="35">
        <v>46277</v>
      </c>
      <c r="P19" s="35">
        <v>1257</v>
      </c>
      <c r="Q19" s="50">
        <v>178095.6</v>
      </c>
      <c r="R19" s="35">
        <f t="shared" si="1"/>
        <v>224372.6</v>
      </c>
      <c r="S19" s="48">
        <v>4782</v>
      </c>
      <c r="T19" s="37">
        <f t="shared" si="2"/>
        <v>6039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11</v>
      </c>
      <c r="F20" s="31" t="s">
        <v>105</v>
      </c>
      <c r="G20" s="31" t="s">
        <v>38</v>
      </c>
      <c r="H20" s="31" t="s">
        <v>37</v>
      </c>
      <c r="I20" s="33">
        <v>4</v>
      </c>
      <c r="J20" s="33">
        <v>2</v>
      </c>
      <c r="K20" s="56">
        <v>33436</v>
      </c>
      <c r="L20" s="56">
        <v>1022</v>
      </c>
      <c r="M20" s="34">
        <f t="shared" si="0"/>
        <v>-0.2702333401953321</v>
      </c>
      <c r="N20" s="35">
        <v>57903.44</v>
      </c>
      <c r="O20" s="35">
        <v>42256</v>
      </c>
      <c r="P20" s="35">
        <v>1326</v>
      </c>
      <c r="Q20" s="50">
        <v>187607.44</v>
      </c>
      <c r="R20" s="35">
        <f t="shared" si="1"/>
        <v>229863.44</v>
      </c>
      <c r="S20" s="48">
        <v>6367</v>
      </c>
      <c r="T20" s="37">
        <f t="shared" si="2"/>
        <v>7693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8</v>
      </c>
      <c r="F21" s="31" t="s">
        <v>86</v>
      </c>
      <c r="G21" s="31" t="s">
        <v>33</v>
      </c>
      <c r="H21" s="31" t="s">
        <v>34</v>
      </c>
      <c r="I21" s="33">
        <v>7</v>
      </c>
      <c r="J21" s="33">
        <v>5</v>
      </c>
      <c r="K21" s="56">
        <v>30859</v>
      </c>
      <c r="L21" s="56">
        <v>1022</v>
      </c>
      <c r="M21" s="34">
        <f t="shared" si="0"/>
        <v>-0.5038071864577434</v>
      </c>
      <c r="N21" s="35">
        <v>79455</v>
      </c>
      <c r="O21" s="35">
        <v>39425</v>
      </c>
      <c r="P21" s="35">
        <v>1408</v>
      </c>
      <c r="Q21" s="50">
        <v>842598</v>
      </c>
      <c r="R21" s="35">
        <f t="shared" si="1"/>
        <v>882023</v>
      </c>
      <c r="S21" s="48">
        <v>31695</v>
      </c>
      <c r="T21" s="37">
        <f t="shared" si="2"/>
        <v>33103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75</v>
      </c>
      <c r="G22" s="31" t="s">
        <v>40</v>
      </c>
      <c r="H22" s="31" t="s">
        <v>34</v>
      </c>
      <c r="I22" s="33">
        <v>9</v>
      </c>
      <c r="J22" s="33">
        <v>11</v>
      </c>
      <c r="K22" s="56">
        <v>31682</v>
      </c>
      <c r="L22" s="56">
        <v>1568</v>
      </c>
      <c r="M22" s="34">
        <f t="shared" si="0"/>
        <v>-0.08075115059929605</v>
      </c>
      <c r="N22" s="35">
        <v>40631</v>
      </c>
      <c r="O22" s="35">
        <v>37350</v>
      </c>
      <c r="P22" s="35">
        <v>1848</v>
      </c>
      <c r="Q22" s="50">
        <v>1184059</v>
      </c>
      <c r="R22" s="35">
        <f t="shared" si="1"/>
        <v>1221409</v>
      </c>
      <c r="S22" s="48">
        <v>49144</v>
      </c>
      <c r="T22" s="37">
        <f t="shared" si="2"/>
        <v>50992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107</v>
      </c>
      <c r="G23" s="31" t="s">
        <v>45</v>
      </c>
      <c r="H23" s="31" t="s">
        <v>37</v>
      </c>
      <c r="I23" s="33">
        <v>3</v>
      </c>
      <c r="J23" s="55">
        <v>6</v>
      </c>
      <c r="K23" s="56">
        <v>26511</v>
      </c>
      <c r="L23" s="56">
        <v>866</v>
      </c>
      <c r="M23" s="34">
        <f t="shared" si="0"/>
        <v>-0.4542451767885294</v>
      </c>
      <c r="N23" s="35">
        <v>66605</v>
      </c>
      <c r="O23" s="35">
        <v>36350</v>
      </c>
      <c r="P23" s="35">
        <v>1235</v>
      </c>
      <c r="Q23" s="50">
        <v>242663</v>
      </c>
      <c r="R23" s="35">
        <f t="shared" si="1"/>
        <v>279013</v>
      </c>
      <c r="S23" s="48">
        <v>8991</v>
      </c>
      <c r="T23" s="37">
        <f t="shared" si="2"/>
        <v>10226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47" t="s">
        <v>59</v>
      </c>
      <c r="G24" s="31" t="s">
        <v>38</v>
      </c>
      <c r="H24" s="31" t="s">
        <v>37</v>
      </c>
      <c r="I24" s="33">
        <v>12</v>
      </c>
      <c r="J24" s="33">
        <v>9</v>
      </c>
      <c r="K24" s="56">
        <v>28915</v>
      </c>
      <c r="L24" s="56">
        <v>1362</v>
      </c>
      <c r="M24" s="34">
        <f t="shared" si="0"/>
        <v>0.08458152569745714</v>
      </c>
      <c r="N24" s="35">
        <v>31579</v>
      </c>
      <c r="O24" s="35">
        <v>34250</v>
      </c>
      <c r="P24" s="35">
        <v>1526</v>
      </c>
      <c r="Q24" s="50">
        <v>1533634.8</v>
      </c>
      <c r="R24" s="35">
        <f t="shared" si="1"/>
        <v>1567884.8</v>
      </c>
      <c r="S24" s="48">
        <v>52579</v>
      </c>
      <c r="T24" s="37">
        <f t="shared" si="2"/>
        <v>54105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47" t="s">
        <v>104</v>
      </c>
      <c r="G25" s="31" t="s">
        <v>33</v>
      </c>
      <c r="H25" s="31" t="s">
        <v>34</v>
      </c>
      <c r="I25" s="33">
        <v>4</v>
      </c>
      <c r="J25" s="33">
        <v>5</v>
      </c>
      <c r="K25" s="56">
        <v>15141</v>
      </c>
      <c r="L25" s="56">
        <v>554</v>
      </c>
      <c r="M25" s="34">
        <f t="shared" si="0"/>
        <v>-0.18360655737704923</v>
      </c>
      <c r="N25" s="35">
        <v>22265</v>
      </c>
      <c r="O25" s="35">
        <v>18177</v>
      </c>
      <c r="P25" s="35">
        <v>684</v>
      </c>
      <c r="Q25" s="50">
        <v>188859</v>
      </c>
      <c r="R25" s="35">
        <f t="shared" si="1"/>
        <v>207036</v>
      </c>
      <c r="S25" s="48">
        <v>7042</v>
      </c>
      <c r="T25" s="37">
        <f t="shared" si="2"/>
        <v>7726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106</v>
      </c>
      <c r="G26" s="31" t="s">
        <v>38</v>
      </c>
      <c r="H26" s="31" t="s">
        <v>42</v>
      </c>
      <c r="I26" s="33">
        <v>4</v>
      </c>
      <c r="J26" s="33">
        <v>3</v>
      </c>
      <c r="K26" s="56">
        <v>11666</v>
      </c>
      <c r="L26" s="56">
        <v>404</v>
      </c>
      <c r="M26" s="34">
        <f t="shared" si="0"/>
        <v>-0.09863130425520583</v>
      </c>
      <c r="N26" s="35">
        <v>18777</v>
      </c>
      <c r="O26" s="35">
        <v>16925</v>
      </c>
      <c r="P26" s="35">
        <v>618</v>
      </c>
      <c r="Q26" s="50">
        <v>95508</v>
      </c>
      <c r="R26" s="35">
        <f t="shared" si="1"/>
        <v>112433</v>
      </c>
      <c r="S26" s="48">
        <v>3454</v>
      </c>
      <c r="T26" s="37">
        <f t="shared" si="2"/>
        <v>4072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95</v>
      </c>
      <c r="G27" s="31" t="s">
        <v>38</v>
      </c>
      <c r="H27" s="31" t="s">
        <v>39</v>
      </c>
      <c r="I27" s="33">
        <v>6</v>
      </c>
      <c r="J27" s="33">
        <v>4</v>
      </c>
      <c r="K27" s="56">
        <v>13052</v>
      </c>
      <c r="L27" s="56">
        <v>450</v>
      </c>
      <c r="M27" s="34">
        <f t="shared" si="0"/>
        <v>-0.49008153827430934</v>
      </c>
      <c r="N27" s="35">
        <v>32868</v>
      </c>
      <c r="O27" s="35">
        <v>16760</v>
      </c>
      <c r="P27" s="35">
        <v>592</v>
      </c>
      <c r="Q27" s="50">
        <v>168452</v>
      </c>
      <c r="R27" s="35">
        <f t="shared" si="1"/>
        <v>185212</v>
      </c>
      <c r="S27" s="48">
        <v>6246</v>
      </c>
      <c r="T27" s="37">
        <f t="shared" si="2"/>
        <v>6838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 t="s">
        <v>35</v>
      </c>
      <c r="F28" s="31" t="s">
        <v>121</v>
      </c>
      <c r="G28" s="31" t="s">
        <v>38</v>
      </c>
      <c r="H28" s="31" t="s">
        <v>34</v>
      </c>
      <c r="I28" s="33">
        <v>1</v>
      </c>
      <c r="J28" s="55">
        <v>2</v>
      </c>
      <c r="K28" s="56">
        <v>10371</v>
      </c>
      <c r="L28" s="56">
        <v>448</v>
      </c>
      <c r="M28" s="34" t="e">
        <f t="shared" si="0"/>
        <v>#DIV/0!</v>
      </c>
      <c r="N28" s="35"/>
      <c r="O28" s="35">
        <v>15441</v>
      </c>
      <c r="P28" s="35">
        <v>702</v>
      </c>
      <c r="Q28" s="50"/>
      <c r="R28" s="35">
        <f t="shared" si="1"/>
        <v>15441</v>
      </c>
      <c r="S28" s="48"/>
      <c r="T28" s="37">
        <f t="shared" si="2"/>
        <v>702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 t="s">
        <v>35</v>
      </c>
      <c r="F29" s="31" t="s">
        <v>122</v>
      </c>
      <c r="G29" s="31" t="s">
        <v>38</v>
      </c>
      <c r="H29" s="31" t="s">
        <v>42</v>
      </c>
      <c r="I29" s="33">
        <v>1</v>
      </c>
      <c r="J29" s="55">
        <v>2</v>
      </c>
      <c r="K29" s="56">
        <v>7421</v>
      </c>
      <c r="L29" s="56">
        <v>243</v>
      </c>
      <c r="M29" s="34" t="e">
        <f t="shared" si="0"/>
        <v>#DIV/0!</v>
      </c>
      <c r="N29" s="35"/>
      <c r="O29" s="35">
        <v>10220</v>
      </c>
      <c r="P29" s="35">
        <v>348</v>
      </c>
      <c r="Q29" s="50"/>
      <c r="R29" s="35">
        <f t="shared" si="1"/>
        <v>10220</v>
      </c>
      <c r="S29" s="48"/>
      <c r="T29" s="37">
        <f t="shared" si="2"/>
        <v>348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20</v>
      </c>
      <c r="F30" s="47" t="s">
        <v>57</v>
      </c>
      <c r="G30" s="31" t="s">
        <v>38</v>
      </c>
      <c r="H30" s="31" t="s">
        <v>37</v>
      </c>
      <c r="I30" s="33">
        <v>13</v>
      </c>
      <c r="J30" s="33">
        <v>2</v>
      </c>
      <c r="K30" s="56">
        <v>11898</v>
      </c>
      <c r="L30" s="56">
        <v>260</v>
      </c>
      <c r="M30" s="34">
        <f t="shared" si="0"/>
        <v>0.02777219838012024</v>
      </c>
      <c r="N30" s="35">
        <v>7069.66</v>
      </c>
      <c r="O30" s="35">
        <v>7266</v>
      </c>
      <c r="P30" s="35">
        <v>357</v>
      </c>
      <c r="Q30" s="50">
        <v>427853.82</v>
      </c>
      <c r="R30" s="35">
        <f t="shared" si="1"/>
        <v>435119.82</v>
      </c>
      <c r="S30" s="48">
        <v>16236</v>
      </c>
      <c r="T30" s="37">
        <f t="shared" si="2"/>
        <v>16593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18</v>
      </c>
      <c r="F31" s="31" t="s">
        <v>89</v>
      </c>
      <c r="G31" s="31" t="s">
        <v>36</v>
      </c>
      <c r="H31" s="31" t="s">
        <v>37</v>
      </c>
      <c r="I31" s="33">
        <v>7</v>
      </c>
      <c r="J31" s="33">
        <v>3</v>
      </c>
      <c r="K31" s="56">
        <v>5690</v>
      </c>
      <c r="L31" s="56">
        <v>245</v>
      </c>
      <c r="M31" s="34">
        <f t="shared" si="0"/>
        <v>-0.24165148755312693</v>
      </c>
      <c r="N31" s="35">
        <v>8235</v>
      </c>
      <c r="O31" s="35">
        <v>6245</v>
      </c>
      <c r="P31" s="35">
        <v>270</v>
      </c>
      <c r="Q31" s="50">
        <v>203293.3</v>
      </c>
      <c r="R31" s="35">
        <f t="shared" si="1"/>
        <v>209538.3</v>
      </c>
      <c r="S31" s="48">
        <v>6371</v>
      </c>
      <c r="T31" s="37">
        <f t="shared" si="2"/>
        <v>6641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24</v>
      </c>
      <c r="F32" s="31" t="s">
        <v>87</v>
      </c>
      <c r="G32" s="31" t="s">
        <v>88</v>
      </c>
      <c r="H32" s="31" t="s">
        <v>37</v>
      </c>
      <c r="I32" s="33">
        <v>7</v>
      </c>
      <c r="J32" s="33">
        <v>2</v>
      </c>
      <c r="K32" s="56">
        <v>4300</v>
      </c>
      <c r="L32" s="56">
        <v>221</v>
      </c>
      <c r="M32" s="34">
        <f t="shared" si="0"/>
        <v>0.5248604769152714</v>
      </c>
      <c r="N32" s="35">
        <v>3942</v>
      </c>
      <c r="O32" s="35">
        <v>6011</v>
      </c>
      <c r="P32" s="35">
        <v>322</v>
      </c>
      <c r="Q32" s="50">
        <v>454490.44</v>
      </c>
      <c r="R32" s="35">
        <f t="shared" si="1"/>
        <v>460501.44</v>
      </c>
      <c r="S32" s="48">
        <v>18071</v>
      </c>
      <c r="T32" s="37">
        <f t="shared" si="2"/>
        <v>18393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17</v>
      </c>
      <c r="F33" s="31" t="s">
        <v>100</v>
      </c>
      <c r="G33" s="31" t="s">
        <v>33</v>
      </c>
      <c r="H33" s="31" t="s">
        <v>34</v>
      </c>
      <c r="I33" s="33">
        <v>5</v>
      </c>
      <c r="J33" s="33">
        <v>3</v>
      </c>
      <c r="K33" s="56">
        <v>3832</v>
      </c>
      <c r="L33" s="56">
        <v>168</v>
      </c>
      <c r="M33" s="34">
        <f t="shared" si="0"/>
        <v>-0.653013653013653</v>
      </c>
      <c r="N33" s="35">
        <v>15015</v>
      </c>
      <c r="O33" s="35">
        <v>5210</v>
      </c>
      <c r="P33" s="35">
        <v>224</v>
      </c>
      <c r="Q33" s="50">
        <v>125801</v>
      </c>
      <c r="R33" s="35">
        <f t="shared" si="1"/>
        <v>131011</v>
      </c>
      <c r="S33" s="48">
        <v>4853</v>
      </c>
      <c r="T33" s="37">
        <f t="shared" si="2"/>
        <v>5077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23</v>
      </c>
      <c r="F34" s="31" t="s">
        <v>70</v>
      </c>
      <c r="G34" s="31" t="s">
        <v>38</v>
      </c>
      <c r="H34" s="31" t="s">
        <v>39</v>
      </c>
      <c r="I34" s="33">
        <v>10</v>
      </c>
      <c r="J34" s="33">
        <v>3</v>
      </c>
      <c r="K34" s="56">
        <v>4311</v>
      </c>
      <c r="L34" s="56">
        <v>235</v>
      </c>
      <c r="M34" s="34">
        <f t="shared" si="0"/>
        <v>0.22227835311947453</v>
      </c>
      <c r="N34" s="35">
        <v>3959</v>
      </c>
      <c r="O34" s="35">
        <v>4839</v>
      </c>
      <c r="P34" s="35">
        <v>259</v>
      </c>
      <c r="Q34" s="50">
        <v>945453.6799999999</v>
      </c>
      <c r="R34" s="35">
        <f t="shared" si="1"/>
        <v>950292.6799999999</v>
      </c>
      <c r="S34" s="48">
        <v>36388</v>
      </c>
      <c r="T34" s="37">
        <f t="shared" si="2"/>
        <v>36647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31" t="s">
        <v>71</v>
      </c>
      <c r="G35" s="31" t="s">
        <v>45</v>
      </c>
      <c r="H35" s="31" t="s">
        <v>37</v>
      </c>
      <c r="I35" s="33">
        <v>10</v>
      </c>
      <c r="J35" s="33">
        <v>2</v>
      </c>
      <c r="K35" s="56">
        <v>3705</v>
      </c>
      <c r="L35" s="56">
        <v>247</v>
      </c>
      <c r="M35" s="34">
        <f t="shared" si="0"/>
        <v>0.23750000000000004</v>
      </c>
      <c r="N35" s="35">
        <v>3600</v>
      </c>
      <c r="O35" s="35">
        <v>4455</v>
      </c>
      <c r="P35" s="35">
        <v>285</v>
      </c>
      <c r="Q35" s="50">
        <v>385152</v>
      </c>
      <c r="R35" s="35">
        <f t="shared" si="1"/>
        <v>389607</v>
      </c>
      <c r="S35" s="48">
        <v>14718</v>
      </c>
      <c r="T35" s="37">
        <f t="shared" si="2"/>
        <v>15003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40" customFormat="1" ht="12.75">
      <c r="D36" s="32">
        <v>27</v>
      </c>
      <c r="E36" s="32">
        <v>26</v>
      </c>
      <c r="F36" s="47" t="s">
        <v>48</v>
      </c>
      <c r="G36" s="31" t="s">
        <v>38</v>
      </c>
      <c r="H36" s="31" t="s">
        <v>37</v>
      </c>
      <c r="I36" s="33">
        <v>19</v>
      </c>
      <c r="J36" s="55">
        <v>4</v>
      </c>
      <c r="K36" s="56">
        <v>3751</v>
      </c>
      <c r="L36" s="56">
        <v>225</v>
      </c>
      <c r="M36" s="34">
        <f t="shared" si="0"/>
        <v>0.6225165562913908</v>
      </c>
      <c r="N36" s="35">
        <v>2567</v>
      </c>
      <c r="O36" s="35">
        <v>4165</v>
      </c>
      <c r="P36" s="35">
        <v>248</v>
      </c>
      <c r="Q36" s="50">
        <v>761172.14</v>
      </c>
      <c r="R36" s="35">
        <f t="shared" si="1"/>
        <v>765337.14</v>
      </c>
      <c r="S36" s="48">
        <v>33707</v>
      </c>
      <c r="T36" s="37">
        <f t="shared" si="2"/>
        <v>33955</v>
      </c>
      <c r="U36" s="22"/>
      <c r="V36" s="36"/>
      <c r="W36" s="38"/>
      <c r="X36" s="39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40" customFormat="1" ht="12.75">
      <c r="D37" s="32">
        <v>28</v>
      </c>
      <c r="E37" s="32">
        <v>19</v>
      </c>
      <c r="F37" s="31" t="s">
        <v>66</v>
      </c>
      <c r="G37" s="31" t="s">
        <v>38</v>
      </c>
      <c r="H37" s="31" t="s">
        <v>39</v>
      </c>
      <c r="I37" s="33">
        <v>11</v>
      </c>
      <c r="J37" s="33">
        <v>4</v>
      </c>
      <c r="K37" s="56">
        <v>2196</v>
      </c>
      <c r="L37" s="56">
        <v>839</v>
      </c>
      <c r="M37" s="34">
        <f t="shared" si="0"/>
        <v>-0.6214424951267057</v>
      </c>
      <c r="N37" s="35">
        <v>7695</v>
      </c>
      <c r="O37" s="35">
        <v>2913</v>
      </c>
      <c r="P37" s="35">
        <v>870</v>
      </c>
      <c r="Q37" s="50">
        <v>620005.94</v>
      </c>
      <c r="R37" s="35">
        <f t="shared" si="1"/>
        <v>622918.94</v>
      </c>
      <c r="S37" s="48">
        <v>23227</v>
      </c>
      <c r="T37" s="37">
        <f t="shared" si="2"/>
        <v>24097</v>
      </c>
      <c r="U37" s="22"/>
      <c r="V37" s="36"/>
      <c r="W37" s="38"/>
      <c r="X37" s="39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2" ht="13.5" thickBot="1">
      <c r="D38" s="41"/>
      <c r="E38" s="42"/>
      <c r="F38" s="42"/>
      <c r="G38" s="42"/>
      <c r="H38" s="42"/>
      <c r="I38" s="42"/>
      <c r="J38" s="42"/>
      <c r="K38" s="43">
        <f>SUM(K10:K37)</f>
        <v>1140384</v>
      </c>
      <c r="L38" s="43">
        <f>SUM(L10:L37)</f>
        <v>40050</v>
      </c>
      <c r="M38" s="44">
        <f t="shared" si="0"/>
        <v>0.07926366249922712</v>
      </c>
      <c r="N38" s="43">
        <f>SUM(N10:N37)</f>
        <v>1358767.14</v>
      </c>
      <c r="O38" s="43">
        <f aca="true" t="shared" si="3" ref="O38:T38">SUM(O10:O37)</f>
        <v>1466468</v>
      </c>
      <c r="P38" s="43">
        <f t="shared" si="3"/>
        <v>52867</v>
      </c>
      <c r="Q38" s="43">
        <f t="shared" si="3"/>
        <v>12093835.1</v>
      </c>
      <c r="R38" s="43">
        <f t="shared" si="3"/>
        <v>13560303.100000001</v>
      </c>
      <c r="S38" s="43">
        <f t="shared" si="3"/>
        <v>450541</v>
      </c>
      <c r="T38" s="43">
        <f t="shared" si="3"/>
        <v>503408</v>
      </c>
      <c r="U38" s="45"/>
      <c r="V38" s="46">
        <f>SUM(V10:V19)</f>
        <v>0</v>
      </c>
    </row>
    <row r="41" spans="15:16" ht="12.75">
      <c r="O41" s="54"/>
      <c r="P41" s="53"/>
    </row>
    <row r="44" spans="16:256" s="3" customFormat="1" ht="12.75">
      <c r="P44" s="46"/>
      <c r="Q44" s="46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4">
      <selection activeCell="F37" sqref="F3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10</v>
      </c>
      <c r="N4" s="22" t="s">
        <v>7</v>
      </c>
      <c r="Q4" s="22"/>
      <c r="R4" s="1" t="s">
        <v>8</v>
      </c>
      <c r="S4" s="1"/>
      <c r="T4" s="23">
        <v>40612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5</v>
      </c>
      <c r="F10" s="31" t="s">
        <v>93</v>
      </c>
      <c r="G10" s="31" t="s">
        <v>38</v>
      </c>
      <c r="H10" s="31" t="s">
        <v>42</v>
      </c>
      <c r="I10" s="33">
        <v>5</v>
      </c>
      <c r="J10" s="33">
        <v>6</v>
      </c>
      <c r="K10" s="56">
        <v>132133</v>
      </c>
      <c r="L10" s="56">
        <v>4365</v>
      </c>
      <c r="M10" s="34">
        <f aca="true" t="shared" si="0" ref="M10:M36">O10/N10-100%</f>
        <v>0.4201342788171394</v>
      </c>
      <c r="N10" s="35">
        <v>132560</v>
      </c>
      <c r="O10" s="35">
        <v>188253</v>
      </c>
      <c r="P10" s="35">
        <v>6414</v>
      </c>
      <c r="Q10" s="50">
        <v>722690</v>
      </c>
      <c r="R10" s="35">
        <f aca="true" t="shared" si="1" ref="R10:R35">O10+Q10</f>
        <v>910943</v>
      </c>
      <c r="S10" s="48">
        <v>28309</v>
      </c>
      <c r="T10" s="37">
        <f aca="true" t="shared" si="2" ref="T10:T35">S10+P10</f>
        <v>34723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103</v>
      </c>
      <c r="G11" s="31" t="s">
        <v>36</v>
      </c>
      <c r="H11" s="31" t="s">
        <v>37</v>
      </c>
      <c r="I11" s="33">
        <v>3</v>
      </c>
      <c r="J11" s="33">
        <v>8</v>
      </c>
      <c r="K11" s="56">
        <v>101651</v>
      </c>
      <c r="L11" s="56">
        <v>3422</v>
      </c>
      <c r="M11" s="34">
        <f t="shared" si="0"/>
        <v>-0.3385041998762788</v>
      </c>
      <c r="N11" s="35">
        <v>195601</v>
      </c>
      <c r="O11" s="35">
        <v>129389.24</v>
      </c>
      <c r="P11" s="35">
        <v>4483</v>
      </c>
      <c r="Q11" s="50">
        <v>502165.4</v>
      </c>
      <c r="R11" s="35">
        <f t="shared" si="1"/>
        <v>631554.64</v>
      </c>
      <c r="S11" s="48">
        <v>18868</v>
      </c>
      <c r="T11" s="37">
        <f t="shared" si="2"/>
        <v>23351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115</v>
      </c>
      <c r="G12" s="31" t="s">
        <v>88</v>
      </c>
      <c r="H12" s="31" t="s">
        <v>37</v>
      </c>
      <c r="I12" s="33">
        <v>1</v>
      </c>
      <c r="J12" s="55">
        <v>6</v>
      </c>
      <c r="K12" s="56">
        <v>92980</v>
      </c>
      <c r="L12" s="56">
        <v>3187</v>
      </c>
      <c r="M12" s="34" t="e">
        <f t="shared" si="0"/>
        <v>#DIV/0!</v>
      </c>
      <c r="N12" s="35"/>
      <c r="O12" s="35">
        <v>126220</v>
      </c>
      <c r="P12" s="35">
        <v>4493</v>
      </c>
      <c r="Q12" s="50"/>
      <c r="R12" s="35">
        <f t="shared" si="1"/>
        <v>126220</v>
      </c>
      <c r="S12" s="48"/>
      <c r="T12" s="37">
        <f t="shared" si="2"/>
        <v>4493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6</v>
      </c>
      <c r="F13" s="31" t="s">
        <v>98</v>
      </c>
      <c r="G13" s="31" t="s">
        <v>45</v>
      </c>
      <c r="H13" s="31" t="s">
        <v>37</v>
      </c>
      <c r="I13" s="33">
        <v>4</v>
      </c>
      <c r="J13" s="33">
        <v>8</v>
      </c>
      <c r="K13" s="56">
        <v>88372</v>
      </c>
      <c r="L13" s="56">
        <v>2977</v>
      </c>
      <c r="M13" s="34">
        <f t="shared" si="0"/>
        <v>-0.0761635467200209</v>
      </c>
      <c r="N13" s="35">
        <v>131348.4</v>
      </c>
      <c r="O13" s="35">
        <v>121344.44</v>
      </c>
      <c r="P13" s="35">
        <v>4387</v>
      </c>
      <c r="Q13" s="50">
        <v>702731.7000000001</v>
      </c>
      <c r="R13" s="35">
        <f t="shared" si="1"/>
        <v>824076.1400000001</v>
      </c>
      <c r="S13" s="48">
        <v>26969</v>
      </c>
      <c r="T13" s="37">
        <f t="shared" si="2"/>
        <v>31356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114</v>
      </c>
      <c r="G14" s="31" t="s">
        <v>45</v>
      </c>
      <c r="H14" s="31" t="s">
        <v>37</v>
      </c>
      <c r="I14" s="33">
        <v>1</v>
      </c>
      <c r="J14" s="55">
        <v>9</v>
      </c>
      <c r="K14" s="56">
        <v>97147</v>
      </c>
      <c r="L14" s="56">
        <v>3701</v>
      </c>
      <c r="M14" s="34" t="e">
        <f t="shared" si="0"/>
        <v>#DIV/0!</v>
      </c>
      <c r="N14" s="35"/>
      <c r="O14" s="35">
        <v>119714.56</v>
      </c>
      <c r="P14" s="35">
        <v>4586</v>
      </c>
      <c r="Q14" s="50"/>
      <c r="R14" s="35">
        <f t="shared" si="1"/>
        <v>119714.56</v>
      </c>
      <c r="S14" s="48"/>
      <c r="T14" s="37">
        <f t="shared" si="2"/>
        <v>4586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99</v>
      </c>
      <c r="G15" s="31" t="s">
        <v>38</v>
      </c>
      <c r="H15" s="31" t="s">
        <v>37</v>
      </c>
      <c r="I15" s="33">
        <v>4</v>
      </c>
      <c r="J15" s="33">
        <v>6</v>
      </c>
      <c r="K15" s="56">
        <v>99125</v>
      </c>
      <c r="L15" s="56">
        <v>2924</v>
      </c>
      <c r="M15" s="34">
        <f t="shared" si="0"/>
        <v>-0.23937777067016508</v>
      </c>
      <c r="N15" s="35">
        <v>147572.6</v>
      </c>
      <c r="O15" s="35">
        <v>112247</v>
      </c>
      <c r="P15" s="35">
        <v>3317</v>
      </c>
      <c r="Q15" s="50">
        <v>568778.6</v>
      </c>
      <c r="R15" s="35">
        <f t="shared" si="1"/>
        <v>681025.6</v>
      </c>
      <c r="S15" s="48">
        <v>17053</v>
      </c>
      <c r="T15" s="37">
        <f t="shared" si="2"/>
        <v>20370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3</v>
      </c>
      <c r="F16" s="31" t="s">
        <v>108</v>
      </c>
      <c r="G16" s="31" t="s">
        <v>33</v>
      </c>
      <c r="H16" s="31" t="s">
        <v>34</v>
      </c>
      <c r="I16" s="33">
        <v>2</v>
      </c>
      <c r="J16" s="55">
        <v>16</v>
      </c>
      <c r="K16" s="56">
        <v>75527</v>
      </c>
      <c r="L16" s="56">
        <v>2276</v>
      </c>
      <c r="M16" s="34">
        <f t="shared" si="0"/>
        <v>-0.4425433385126284</v>
      </c>
      <c r="N16" s="35">
        <v>164115</v>
      </c>
      <c r="O16" s="35">
        <v>91487</v>
      </c>
      <c r="P16" s="35">
        <v>2807</v>
      </c>
      <c r="Q16" s="50">
        <v>164115</v>
      </c>
      <c r="R16" s="35">
        <f t="shared" si="1"/>
        <v>255602</v>
      </c>
      <c r="S16" s="48">
        <v>4984</v>
      </c>
      <c r="T16" s="37">
        <f t="shared" si="2"/>
        <v>7791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8</v>
      </c>
      <c r="F17" s="31" t="s">
        <v>86</v>
      </c>
      <c r="G17" s="31" t="s">
        <v>33</v>
      </c>
      <c r="H17" s="31" t="s">
        <v>34</v>
      </c>
      <c r="I17" s="51">
        <v>6</v>
      </c>
      <c r="J17" s="33">
        <v>5</v>
      </c>
      <c r="K17" s="57">
        <v>59850</v>
      </c>
      <c r="L17" s="56">
        <v>1970</v>
      </c>
      <c r="M17" s="34">
        <f t="shared" si="0"/>
        <v>-0.04913775565155998</v>
      </c>
      <c r="N17" s="35">
        <v>83561</v>
      </c>
      <c r="O17" s="35">
        <v>79455</v>
      </c>
      <c r="P17" s="35">
        <v>2693</v>
      </c>
      <c r="Q17" s="50">
        <v>763143</v>
      </c>
      <c r="R17" s="35">
        <f t="shared" si="1"/>
        <v>842598</v>
      </c>
      <c r="S17" s="48">
        <v>29002</v>
      </c>
      <c r="T17" s="37">
        <f t="shared" si="2"/>
        <v>31695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109</v>
      </c>
      <c r="G18" s="31" t="s">
        <v>36</v>
      </c>
      <c r="H18" s="31" t="s">
        <v>37</v>
      </c>
      <c r="I18" s="51">
        <v>2</v>
      </c>
      <c r="J18" s="55">
        <v>8</v>
      </c>
      <c r="K18" s="57">
        <v>54501</v>
      </c>
      <c r="L18" s="56">
        <v>1416</v>
      </c>
      <c r="M18" s="34">
        <f t="shared" si="0"/>
        <v>-0.3831509453489702</v>
      </c>
      <c r="N18" s="35">
        <v>110149.8</v>
      </c>
      <c r="O18" s="35">
        <v>67945.8</v>
      </c>
      <c r="P18" s="35">
        <v>1808</v>
      </c>
      <c r="Q18" s="50">
        <v>110149.8</v>
      </c>
      <c r="R18" s="35">
        <f t="shared" si="1"/>
        <v>178095.6</v>
      </c>
      <c r="S18" s="48">
        <v>2974</v>
      </c>
      <c r="T18" s="37">
        <f t="shared" si="2"/>
        <v>4782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2</v>
      </c>
      <c r="F19" s="31" t="s">
        <v>107</v>
      </c>
      <c r="G19" s="31" t="s">
        <v>45</v>
      </c>
      <c r="H19" s="31" t="s">
        <v>37</v>
      </c>
      <c r="I19" s="33">
        <v>2</v>
      </c>
      <c r="J19" s="55">
        <v>6</v>
      </c>
      <c r="K19" s="56">
        <v>52355</v>
      </c>
      <c r="L19" s="56">
        <v>1758</v>
      </c>
      <c r="M19" s="34">
        <f t="shared" si="0"/>
        <v>-0.6216871712731031</v>
      </c>
      <c r="N19" s="35">
        <v>176058</v>
      </c>
      <c r="O19" s="35">
        <v>66605</v>
      </c>
      <c r="P19" s="35">
        <v>2294</v>
      </c>
      <c r="Q19" s="50">
        <v>176058</v>
      </c>
      <c r="R19" s="35">
        <f t="shared" si="1"/>
        <v>242663</v>
      </c>
      <c r="S19" s="48">
        <v>6697</v>
      </c>
      <c r="T19" s="37">
        <f t="shared" si="2"/>
        <v>8991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14</v>
      </c>
      <c r="F20" s="31" t="s">
        <v>105</v>
      </c>
      <c r="G20" s="31" t="s">
        <v>38</v>
      </c>
      <c r="H20" s="31" t="s">
        <v>37</v>
      </c>
      <c r="I20" s="33">
        <v>3</v>
      </c>
      <c r="J20" s="33">
        <v>2</v>
      </c>
      <c r="K20" s="56">
        <v>45555</v>
      </c>
      <c r="L20" s="56">
        <v>1399</v>
      </c>
      <c r="M20" s="34">
        <f t="shared" si="0"/>
        <v>1.2061815133734664</v>
      </c>
      <c r="N20" s="35">
        <v>26246</v>
      </c>
      <c r="O20" s="35">
        <v>57903.44</v>
      </c>
      <c r="P20" s="35">
        <v>1832</v>
      </c>
      <c r="Q20" s="50">
        <v>129704</v>
      </c>
      <c r="R20" s="35">
        <f t="shared" si="1"/>
        <v>187607.44</v>
      </c>
      <c r="S20" s="48">
        <v>4535</v>
      </c>
      <c r="T20" s="37">
        <f t="shared" si="2"/>
        <v>6367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75</v>
      </c>
      <c r="G21" s="31" t="s">
        <v>40</v>
      </c>
      <c r="H21" s="31" t="s">
        <v>34</v>
      </c>
      <c r="I21" s="33">
        <v>8</v>
      </c>
      <c r="J21" s="33">
        <v>9</v>
      </c>
      <c r="K21" s="56">
        <v>38108</v>
      </c>
      <c r="L21" s="56">
        <v>1748</v>
      </c>
      <c r="M21" s="34">
        <f t="shared" si="0"/>
        <v>-0.4647054173693086</v>
      </c>
      <c r="N21" s="35">
        <v>75904</v>
      </c>
      <c r="O21" s="35">
        <v>40631</v>
      </c>
      <c r="P21" s="35">
        <v>1853</v>
      </c>
      <c r="Q21" s="50">
        <v>1143428</v>
      </c>
      <c r="R21" s="35">
        <f t="shared" si="1"/>
        <v>1184059</v>
      </c>
      <c r="S21" s="48">
        <v>47291</v>
      </c>
      <c r="T21" s="37">
        <f t="shared" si="2"/>
        <v>49144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15</v>
      </c>
      <c r="F22" s="31" t="s">
        <v>95</v>
      </c>
      <c r="G22" s="31" t="s">
        <v>38</v>
      </c>
      <c r="H22" s="31" t="s">
        <v>39</v>
      </c>
      <c r="I22" s="33">
        <v>5</v>
      </c>
      <c r="J22" s="33">
        <v>4</v>
      </c>
      <c r="K22" s="56">
        <v>25634</v>
      </c>
      <c r="L22" s="56">
        <v>862</v>
      </c>
      <c r="M22" s="34">
        <f t="shared" si="0"/>
        <v>0.3694429398775052</v>
      </c>
      <c r="N22" s="35">
        <v>24001</v>
      </c>
      <c r="O22" s="35">
        <v>32868</v>
      </c>
      <c r="P22" s="35">
        <v>1140</v>
      </c>
      <c r="Q22" s="50">
        <v>135584</v>
      </c>
      <c r="R22" s="35">
        <f t="shared" si="1"/>
        <v>168452</v>
      </c>
      <c r="S22" s="48">
        <v>5106</v>
      </c>
      <c r="T22" s="37">
        <f t="shared" si="2"/>
        <v>6246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47" t="s">
        <v>59</v>
      </c>
      <c r="G23" s="31" t="s">
        <v>38</v>
      </c>
      <c r="H23" s="31" t="s">
        <v>37</v>
      </c>
      <c r="I23" s="33">
        <v>11</v>
      </c>
      <c r="J23" s="33">
        <v>9</v>
      </c>
      <c r="K23" s="56">
        <v>28651</v>
      </c>
      <c r="L23" s="56">
        <v>1003</v>
      </c>
      <c r="M23" s="34">
        <f t="shared" si="0"/>
        <v>0.09855284213455784</v>
      </c>
      <c r="N23" s="35">
        <v>28746</v>
      </c>
      <c r="O23" s="35">
        <v>31579</v>
      </c>
      <c r="P23" s="35">
        <v>1092</v>
      </c>
      <c r="Q23" s="50">
        <v>1502055.8</v>
      </c>
      <c r="R23" s="35">
        <f t="shared" si="1"/>
        <v>1533634.8</v>
      </c>
      <c r="S23" s="48">
        <v>51487</v>
      </c>
      <c r="T23" s="37">
        <f t="shared" si="2"/>
        <v>52579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10</v>
      </c>
      <c r="F24" s="47" t="s">
        <v>104</v>
      </c>
      <c r="G24" s="31" t="s">
        <v>33</v>
      </c>
      <c r="H24" s="31" t="s">
        <v>34</v>
      </c>
      <c r="I24" s="33">
        <v>3</v>
      </c>
      <c r="J24" s="33">
        <v>6</v>
      </c>
      <c r="K24" s="56">
        <v>19430</v>
      </c>
      <c r="L24" s="56">
        <v>733</v>
      </c>
      <c r="M24" s="34">
        <f t="shared" si="0"/>
        <v>-0.5058810474922326</v>
      </c>
      <c r="N24" s="35">
        <v>45060</v>
      </c>
      <c r="O24" s="35">
        <v>22265</v>
      </c>
      <c r="P24" s="35">
        <v>844</v>
      </c>
      <c r="Q24" s="50">
        <v>166594</v>
      </c>
      <c r="R24" s="35">
        <f t="shared" si="1"/>
        <v>188859</v>
      </c>
      <c r="S24" s="48">
        <v>6198</v>
      </c>
      <c r="T24" s="37">
        <f t="shared" si="2"/>
        <v>7042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106</v>
      </c>
      <c r="G25" s="31" t="s">
        <v>38</v>
      </c>
      <c r="H25" s="31" t="s">
        <v>42</v>
      </c>
      <c r="I25" s="33">
        <v>3</v>
      </c>
      <c r="J25" s="33">
        <v>3</v>
      </c>
      <c r="K25" s="56">
        <v>12947</v>
      </c>
      <c r="L25" s="56">
        <v>398</v>
      </c>
      <c r="M25" s="34">
        <f t="shared" si="0"/>
        <v>-0.39023835812171204</v>
      </c>
      <c r="N25" s="35">
        <v>30794</v>
      </c>
      <c r="O25" s="35">
        <v>18777</v>
      </c>
      <c r="P25" s="35">
        <v>591</v>
      </c>
      <c r="Q25" s="50">
        <v>76731</v>
      </c>
      <c r="R25" s="35">
        <f t="shared" si="1"/>
        <v>95508</v>
      </c>
      <c r="S25" s="48">
        <v>2863</v>
      </c>
      <c r="T25" s="37">
        <f t="shared" si="2"/>
        <v>3454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100</v>
      </c>
      <c r="G26" s="31" t="s">
        <v>33</v>
      </c>
      <c r="H26" s="31" t="s">
        <v>34</v>
      </c>
      <c r="I26" s="33">
        <v>4</v>
      </c>
      <c r="J26" s="33">
        <v>3</v>
      </c>
      <c r="K26" s="56">
        <v>11185</v>
      </c>
      <c r="L26" s="56">
        <v>354</v>
      </c>
      <c r="M26" s="34">
        <f t="shared" si="0"/>
        <v>0.7881386209360486</v>
      </c>
      <c r="N26" s="35">
        <v>8397</v>
      </c>
      <c r="O26" s="35">
        <v>15015</v>
      </c>
      <c r="P26" s="35">
        <v>498</v>
      </c>
      <c r="Q26" s="50">
        <v>110786</v>
      </c>
      <c r="R26" s="35">
        <f t="shared" si="1"/>
        <v>125801</v>
      </c>
      <c r="S26" s="48">
        <v>4355</v>
      </c>
      <c r="T26" s="37">
        <f t="shared" si="2"/>
        <v>4853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19</v>
      </c>
      <c r="F27" s="31" t="s">
        <v>89</v>
      </c>
      <c r="G27" s="31" t="s">
        <v>36</v>
      </c>
      <c r="H27" s="31" t="s">
        <v>37</v>
      </c>
      <c r="I27" s="33">
        <v>6</v>
      </c>
      <c r="J27" s="33">
        <v>3</v>
      </c>
      <c r="K27" s="56">
        <v>7099</v>
      </c>
      <c r="L27" s="56">
        <v>238</v>
      </c>
      <c r="M27" s="34">
        <f t="shared" si="0"/>
        <v>0.05984555984555984</v>
      </c>
      <c r="N27" s="35">
        <v>7770</v>
      </c>
      <c r="O27" s="35">
        <v>8235</v>
      </c>
      <c r="P27" s="35">
        <v>278</v>
      </c>
      <c r="Q27" s="50">
        <v>195058.3</v>
      </c>
      <c r="R27" s="35">
        <f t="shared" si="1"/>
        <v>203293.3</v>
      </c>
      <c r="S27" s="48">
        <v>6093</v>
      </c>
      <c r="T27" s="37">
        <f t="shared" si="2"/>
        <v>6371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66</v>
      </c>
      <c r="G28" s="31" t="s">
        <v>38</v>
      </c>
      <c r="H28" s="31" t="s">
        <v>39</v>
      </c>
      <c r="I28" s="33">
        <v>10</v>
      </c>
      <c r="J28" s="33">
        <v>4</v>
      </c>
      <c r="K28" s="56">
        <v>6581</v>
      </c>
      <c r="L28" s="56">
        <v>281</v>
      </c>
      <c r="M28" s="34">
        <f t="shared" si="0"/>
        <v>-0.4717947309894154</v>
      </c>
      <c r="N28" s="35">
        <v>14568.2</v>
      </c>
      <c r="O28" s="35">
        <v>7695</v>
      </c>
      <c r="P28" s="35">
        <v>327</v>
      </c>
      <c r="Q28" s="50">
        <v>612310.94</v>
      </c>
      <c r="R28" s="35">
        <f t="shared" si="1"/>
        <v>620005.94</v>
      </c>
      <c r="S28" s="48">
        <v>22900</v>
      </c>
      <c r="T28" s="37">
        <f t="shared" si="2"/>
        <v>23227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20</v>
      </c>
      <c r="F29" s="47" t="s">
        <v>57</v>
      </c>
      <c r="G29" s="31" t="s">
        <v>38</v>
      </c>
      <c r="H29" s="31" t="s">
        <v>37</v>
      </c>
      <c r="I29" s="33">
        <v>12</v>
      </c>
      <c r="J29" s="33">
        <v>2</v>
      </c>
      <c r="K29" s="56">
        <v>4945</v>
      </c>
      <c r="L29" s="56">
        <v>190</v>
      </c>
      <c r="M29" s="34">
        <f t="shared" si="0"/>
        <v>-0.026217630853994534</v>
      </c>
      <c r="N29" s="35">
        <v>7260</v>
      </c>
      <c r="O29" s="35">
        <v>7069.66</v>
      </c>
      <c r="P29" s="35">
        <v>284</v>
      </c>
      <c r="Q29" s="50">
        <v>420784.16000000003</v>
      </c>
      <c r="R29" s="35">
        <f t="shared" si="1"/>
        <v>427853.82</v>
      </c>
      <c r="S29" s="48">
        <v>15952</v>
      </c>
      <c r="T29" s="37">
        <f t="shared" si="2"/>
        <v>16236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74</v>
      </c>
      <c r="G30" s="31" t="s">
        <v>41</v>
      </c>
      <c r="H30" s="31" t="s">
        <v>34</v>
      </c>
      <c r="I30" s="33">
        <v>8</v>
      </c>
      <c r="J30" s="33">
        <v>6</v>
      </c>
      <c r="K30" s="56">
        <v>4925</v>
      </c>
      <c r="L30" s="56">
        <v>291</v>
      </c>
      <c r="M30" s="34">
        <f t="shared" si="0"/>
        <v>-0.2088376841184192</v>
      </c>
      <c r="N30" s="35">
        <v>6857</v>
      </c>
      <c r="O30" s="35">
        <v>5425</v>
      </c>
      <c r="P30" s="35">
        <v>318</v>
      </c>
      <c r="Q30" s="50">
        <v>1050226</v>
      </c>
      <c r="R30" s="35">
        <f t="shared" si="1"/>
        <v>1055651</v>
      </c>
      <c r="S30" s="48">
        <v>40386</v>
      </c>
      <c r="T30" s="37">
        <f t="shared" si="2"/>
        <v>40704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 t="s">
        <v>35</v>
      </c>
      <c r="F31" s="47" t="s">
        <v>116</v>
      </c>
      <c r="G31" s="31" t="s">
        <v>38</v>
      </c>
      <c r="H31" s="31" t="s">
        <v>42</v>
      </c>
      <c r="I31" s="33">
        <v>1</v>
      </c>
      <c r="J31" s="55">
        <v>1</v>
      </c>
      <c r="K31" s="56">
        <v>6169</v>
      </c>
      <c r="L31" s="56">
        <v>150</v>
      </c>
      <c r="M31" s="34" t="e">
        <f t="shared" si="0"/>
        <v>#DIV/0!</v>
      </c>
      <c r="N31" s="35"/>
      <c r="O31" s="35">
        <v>4746</v>
      </c>
      <c r="P31" s="35">
        <v>173</v>
      </c>
      <c r="Q31" s="50"/>
      <c r="R31" s="35">
        <f t="shared" si="1"/>
        <v>4746</v>
      </c>
      <c r="S31" s="48"/>
      <c r="T31" s="37">
        <f t="shared" si="2"/>
        <v>173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12</v>
      </c>
      <c r="F32" s="31" t="s">
        <v>70</v>
      </c>
      <c r="G32" s="31" t="s">
        <v>38</v>
      </c>
      <c r="H32" s="31" t="s">
        <v>39</v>
      </c>
      <c r="I32" s="33">
        <v>9</v>
      </c>
      <c r="J32" s="33">
        <v>5</v>
      </c>
      <c r="K32" s="56">
        <v>3689</v>
      </c>
      <c r="L32" s="56">
        <v>182</v>
      </c>
      <c r="M32" s="34">
        <f t="shared" si="0"/>
        <v>-0.8639004434666024</v>
      </c>
      <c r="N32" s="35">
        <v>29089</v>
      </c>
      <c r="O32" s="35">
        <v>3959</v>
      </c>
      <c r="P32" s="35">
        <v>200</v>
      </c>
      <c r="Q32" s="50">
        <v>941494.6799999999</v>
      </c>
      <c r="R32" s="35">
        <f t="shared" si="1"/>
        <v>945453.6799999999</v>
      </c>
      <c r="S32" s="48">
        <v>36188</v>
      </c>
      <c r="T32" s="37">
        <f t="shared" si="2"/>
        <v>36388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17</v>
      </c>
      <c r="F33" s="31" t="s">
        <v>87</v>
      </c>
      <c r="G33" s="31" t="s">
        <v>88</v>
      </c>
      <c r="H33" s="31" t="s">
        <v>37</v>
      </c>
      <c r="I33" s="33">
        <v>6</v>
      </c>
      <c r="J33" s="33">
        <v>3</v>
      </c>
      <c r="K33" s="56">
        <v>2230</v>
      </c>
      <c r="L33" s="56">
        <v>153</v>
      </c>
      <c r="M33" s="34">
        <f t="shared" si="0"/>
        <v>-0.6836783822821377</v>
      </c>
      <c r="N33" s="35">
        <v>12462</v>
      </c>
      <c r="O33" s="35">
        <v>3942</v>
      </c>
      <c r="P33" s="35">
        <v>266</v>
      </c>
      <c r="Q33" s="50">
        <v>450548.44</v>
      </c>
      <c r="R33" s="35">
        <f t="shared" si="1"/>
        <v>454490.44</v>
      </c>
      <c r="S33" s="48">
        <v>17805</v>
      </c>
      <c r="T33" s="37">
        <f t="shared" si="2"/>
        <v>18071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31" t="s">
        <v>71</v>
      </c>
      <c r="G34" s="31" t="s">
        <v>45</v>
      </c>
      <c r="H34" s="31" t="s">
        <v>37</v>
      </c>
      <c r="I34" s="33">
        <v>9</v>
      </c>
      <c r="J34" s="33">
        <v>3</v>
      </c>
      <c r="K34" s="56">
        <v>3600</v>
      </c>
      <c r="L34" s="56">
        <v>253</v>
      </c>
      <c r="M34" s="34">
        <f t="shared" si="0"/>
        <v>-0.12130827434708324</v>
      </c>
      <c r="N34" s="35">
        <v>4097</v>
      </c>
      <c r="O34" s="35">
        <v>3600</v>
      </c>
      <c r="P34" s="35">
        <v>253</v>
      </c>
      <c r="Q34" s="50">
        <v>381552</v>
      </c>
      <c r="R34" s="35">
        <f t="shared" si="1"/>
        <v>385152</v>
      </c>
      <c r="S34" s="48">
        <v>14465</v>
      </c>
      <c r="T34" s="37">
        <f t="shared" si="2"/>
        <v>14718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25</v>
      </c>
      <c r="F35" s="47" t="s">
        <v>48</v>
      </c>
      <c r="G35" s="31" t="s">
        <v>38</v>
      </c>
      <c r="H35" s="31" t="s">
        <v>37</v>
      </c>
      <c r="I35" s="33">
        <v>18</v>
      </c>
      <c r="J35" s="55">
        <v>4</v>
      </c>
      <c r="K35" s="56">
        <v>2567</v>
      </c>
      <c r="L35" s="56">
        <v>172</v>
      </c>
      <c r="M35" s="34">
        <f t="shared" si="0"/>
        <v>-0.29478021978021973</v>
      </c>
      <c r="N35" s="35">
        <v>3640</v>
      </c>
      <c r="O35" s="35">
        <v>2567</v>
      </c>
      <c r="P35" s="35">
        <v>172</v>
      </c>
      <c r="Q35" s="50">
        <v>758605.14</v>
      </c>
      <c r="R35" s="35">
        <f t="shared" si="1"/>
        <v>761172.14</v>
      </c>
      <c r="S35" s="48">
        <v>33535</v>
      </c>
      <c r="T35" s="37">
        <f t="shared" si="2"/>
        <v>33707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1076956</v>
      </c>
      <c r="L36" s="43">
        <f>SUM(L10:L35)</f>
        <v>36403</v>
      </c>
      <c r="M36" s="44">
        <f t="shared" si="0"/>
        <v>-0.06611754079695364</v>
      </c>
      <c r="N36" s="43">
        <f>SUM(N10:N35)</f>
        <v>1465857</v>
      </c>
      <c r="O36" s="43">
        <f aca="true" t="shared" si="3" ref="O36:T36">SUM(O10:O35)</f>
        <v>1368938.14</v>
      </c>
      <c r="P36" s="43">
        <f t="shared" si="3"/>
        <v>47403</v>
      </c>
      <c r="Q36" s="43">
        <f t="shared" si="3"/>
        <v>11785293.959999999</v>
      </c>
      <c r="R36" s="43">
        <f t="shared" si="3"/>
        <v>13154232.1</v>
      </c>
      <c r="S36" s="43">
        <f t="shared" si="3"/>
        <v>444015</v>
      </c>
      <c r="T36" s="43">
        <f t="shared" si="3"/>
        <v>491418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F1">
      <selection activeCell="T27" sqref="T2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31.28125" style="3" bestFit="1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196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197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27</v>
      </c>
      <c r="N4" s="22" t="s">
        <v>7</v>
      </c>
      <c r="Q4" s="22"/>
      <c r="R4" s="1" t="s">
        <v>8</v>
      </c>
      <c r="S4" s="1"/>
      <c r="T4" s="23">
        <v>40731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195</v>
      </c>
      <c r="G10" s="31" t="s">
        <v>45</v>
      </c>
      <c r="H10" s="31" t="s">
        <v>37</v>
      </c>
      <c r="I10" s="33">
        <v>1</v>
      </c>
      <c r="J10" s="33">
        <v>21</v>
      </c>
      <c r="K10" s="56">
        <v>855619</v>
      </c>
      <c r="L10" s="56">
        <v>18343</v>
      </c>
      <c r="M10" s="34" t="e">
        <f aca="true" t="shared" si="0" ref="M10:M28">O10/N10-100%</f>
        <v>#DIV/0!</v>
      </c>
      <c r="N10" s="35"/>
      <c r="O10" s="35">
        <v>1206555</v>
      </c>
      <c r="P10" s="35">
        <v>27825</v>
      </c>
      <c r="Q10" s="50"/>
      <c r="R10" s="35">
        <f aca="true" t="shared" si="1" ref="R10:R27">O10+Q10</f>
        <v>1206555</v>
      </c>
      <c r="S10" s="48"/>
      <c r="T10" s="37">
        <f aca="true" t="shared" si="2" ref="T10:T27">S10+P10</f>
        <v>27825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177</v>
      </c>
      <c r="G11" s="31" t="s">
        <v>45</v>
      </c>
      <c r="H11" s="31" t="s">
        <v>37</v>
      </c>
      <c r="I11" s="33">
        <v>5</v>
      </c>
      <c r="J11" s="33">
        <v>14</v>
      </c>
      <c r="K11" s="35">
        <v>128042</v>
      </c>
      <c r="L11" s="35">
        <v>3911</v>
      </c>
      <c r="M11" s="34">
        <f t="shared" si="0"/>
        <v>-0.20100207690412208</v>
      </c>
      <c r="N11" s="35">
        <v>255669</v>
      </c>
      <c r="O11" s="35">
        <v>204279</v>
      </c>
      <c r="P11" s="35">
        <v>6513</v>
      </c>
      <c r="Q11" s="50">
        <v>2090824</v>
      </c>
      <c r="R11" s="35">
        <f t="shared" si="1"/>
        <v>2295103</v>
      </c>
      <c r="S11" s="48">
        <v>60457</v>
      </c>
      <c r="T11" s="37">
        <f t="shared" si="2"/>
        <v>66970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173</v>
      </c>
      <c r="G12" s="31" t="s">
        <v>36</v>
      </c>
      <c r="H12" s="31" t="s">
        <v>37</v>
      </c>
      <c r="I12" s="33">
        <v>6</v>
      </c>
      <c r="J12" s="33">
        <v>18</v>
      </c>
      <c r="K12" s="35">
        <v>100656</v>
      </c>
      <c r="L12" s="35">
        <v>3604</v>
      </c>
      <c r="M12" s="34">
        <f t="shared" si="0"/>
        <v>-0.008197730671123282</v>
      </c>
      <c r="N12" s="35">
        <v>170535</v>
      </c>
      <c r="O12" s="35">
        <v>169137</v>
      </c>
      <c r="P12" s="35">
        <v>6689</v>
      </c>
      <c r="Q12" s="50">
        <v>2567007.44</v>
      </c>
      <c r="R12" s="35">
        <f t="shared" si="1"/>
        <v>2736144.44</v>
      </c>
      <c r="S12" s="48">
        <v>93122</v>
      </c>
      <c r="T12" s="37">
        <f t="shared" si="2"/>
        <v>99811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194</v>
      </c>
      <c r="G13" s="31" t="s">
        <v>38</v>
      </c>
      <c r="H13" s="31" t="s">
        <v>37</v>
      </c>
      <c r="I13" s="33">
        <v>1</v>
      </c>
      <c r="J13" s="33">
        <v>11</v>
      </c>
      <c r="K13" s="56">
        <v>89832</v>
      </c>
      <c r="L13" s="56">
        <v>2507</v>
      </c>
      <c r="M13" s="34" t="e">
        <f t="shared" si="0"/>
        <v>#DIV/0!</v>
      </c>
      <c r="N13" s="35"/>
      <c r="O13" s="35">
        <v>147103</v>
      </c>
      <c r="P13" s="35">
        <v>4281</v>
      </c>
      <c r="Q13" s="50"/>
      <c r="R13" s="35">
        <f t="shared" si="1"/>
        <v>147103</v>
      </c>
      <c r="S13" s="48"/>
      <c r="T13" s="37">
        <f t="shared" si="2"/>
        <v>4281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31" t="s">
        <v>171</v>
      </c>
      <c r="G14" s="31" t="s">
        <v>40</v>
      </c>
      <c r="H14" s="31" t="s">
        <v>34</v>
      </c>
      <c r="I14" s="33">
        <v>7</v>
      </c>
      <c r="J14" s="33">
        <v>24</v>
      </c>
      <c r="K14" s="35">
        <v>82400</v>
      </c>
      <c r="L14" s="35">
        <v>2182</v>
      </c>
      <c r="M14" s="34">
        <f t="shared" si="0"/>
        <v>-0.30734973728053316</v>
      </c>
      <c r="N14" s="35">
        <v>187272</v>
      </c>
      <c r="O14" s="35">
        <v>129714</v>
      </c>
      <c r="P14" s="35">
        <v>3515</v>
      </c>
      <c r="Q14" s="50">
        <v>3275240</v>
      </c>
      <c r="R14" s="35">
        <f t="shared" si="1"/>
        <v>3404954</v>
      </c>
      <c r="S14" s="48">
        <v>87462</v>
      </c>
      <c r="T14" s="37">
        <f t="shared" si="2"/>
        <v>90977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191</v>
      </c>
      <c r="G15" s="31" t="s">
        <v>33</v>
      </c>
      <c r="H15" s="31" t="s">
        <v>37</v>
      </c>
      <c r="I15" s="33">
        <v>2</v>
      </c>
      <c r="J15" s="33">
        <v>11</v>
      </c>
      <c r="K15" s="56">
        <v>74625</v>
      </c>
      <c r="L15" s="56">
        <v>2646</v>
      </c>
      <c r="M15" s="34">
        <f t="shared" si="0"/>
        <v>-0.09645705532767268</v>
      </c>
      <c r="N15" s="35">
        <v>135791</v>
      </c>
      <c r="O15" s="35">
        <v>122693</v>
      </c>
      <c r="P15" s="35">
        <v>4703</v>
      </c>
      <c r="Q15" s="50">
        <v>135791</v>
      </c>
      <c r="R15" s="35">
        <f t="shared" si="1"/>
        <v>258484</v>
      </c>
      <c r="S15" s="48">
        <v>5209</v>
      </c>
      <c r="T15" s="37">
        <f t="shared" si="2"/>
        <v>9912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188</v>
      </c>
      <c r="G16" s="31" t="s">
        <v>45</v>
      </c>
      <c r="H16" s="31" t="s">
        <v>37</v>
      </c>
      <c r="I16" s="33">
        <v>3</v>
      </c>
      <c r="J16" s="33">
        <v>8</v>
      </c>
      <c r="K16" s="35">
        <v>43376</v>
      </c>
      <c r="L16" s="35">
        <v>1495</v>
      </c>
      <c r="M16" s="34">
        <f t="shared" si="0"/>
        <v>-0.2885581021669754</v>
      </c>
      <c r="N16" s="35">
        <v>134427</v>
      </c>
      <c r="O16" s="35">
        <v>95637</v>
      </c>
      <c r="P16" s="35">
        <v>3589</v>
      </c>
      <c r="Q16" s="50">
        <v>381060</v>
      </c>
      <c r="R16" s="35">
        <f t="shared" si="1"/>
        <v>476697</v>
      </c>
      <c r="S16" s="48">
        <v>13852</v>
      </c>
      <c r="T16" s="37">
        <f t="shared" si="2"/>
        <v>17441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184</v>
      </c>
      <c r="G17" s="31" t="s">
        <v>38</v>
      </c>
      <c r="H17" s="31" t="s">
        <v>37</v>
      </c>
      <c r="I17" s="51">
        <v>4</v>
      </c>
      <c r="J17" s="33">
        <v>11</v>
      </c>
      <c r="K17" s="35">
        <v>50856</v>
      </c>
      <c r="L17" s="35">
        <v>1691</v>
      </c>
      <c r="M17" s="34">
        <f t="shared" si="0"/>
        <v>0.10773164659175016</v>
      </c>
      <c r="N17" s="35">
        <v>74305</v>
      </c>
      <c r="O17" s="35">
        <v>82310</v>
      </c>
      <c r="P17" s="35">
        <v>2982</v>
      </c>
      <c r="Q17" s="50">
        <v>326951</v>
      </c>
      <c r="R17" s="35">
        <f t="shared" si="1"/>
        <v>409261</v>
      </c>
      <c r="S17" s="48">
        <v>11980</v>
      </c>
      <c r="T17" s="37">
        <f t="shared" si="2"/>
        <v>14962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185</v>
      </c>
      <c r="G18" s="31" t="s">
        <v>38</v>
      </c>
      <c r="H18" s="31" t="s">
        <v>37</v>
      </c>
      <c r="I18" s="51">
        <v>4</v>
      </c>
      <c r="J18" s="33">
        <v>11</v>
      </c>
      <c r="K18" s="56">
        <v>24676</v>
      </c>
      <c r="L18" s="56">
        <v>851</v>
      </c>
      <c r="M18" s="34">
        <f t="shared" si="0"/>
        <v>-0.3178642813955974</v>
      </c>
      <c r="N18" s="35">
        <v>56234</v>
      </c>
      <c r="O18" s="35">
        <v>38359.21999999997</v>
      </c>
      <c r="P18" s="35">
        <v>1460</v>
      </c>
      <c r="Q18" s="50">
        <v>259684</v>
      </c>
      <c r="R18" s="35">
        <f t="shared" si="1"/>
        <v>298043.22</v>
      </c>
      <c r="S18" s="48">
        <v>9661</v>
      </c>
      <c r="T18" s="37">
        <f t="shared" si="2"/>
        <v>11121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178</v>
      </c>
      <c r="G19" s="31" t="s">
        <v>33</v>
      </c>
      <c r="H19" s="31" t="s">
        <v>37</v>
      </c>
      <c r="I19" s="33">
        <v>5</v>
      </c>
      <c r="J19" s="33">
        <v>11</v>
      </c>
      <c r="K19" s="49">
        <v>19896</v>
      </c>
      <c r="L19" s="49">
        <v>655</v>
      </c>
      <c r="M19" s="34">
        <f t="shared" si="0"/>
        <v>-0.33146330060776064</v>
      </c>
      <c r="N19" s="56">
        <v>51336</v>
      </c>
      <c r="O19" s="56">
        <v>34320</v>
      </c>
      <c r="P19" s="56">
        <v>1219</v>
      </c>
      <c r="Q19" s="50">
        <v>470599</v>
      </c>
      <c r="R19" s="35">
        <f t="shared" si="1"/>
        <v>504919</v>
      </c>
      <c r="S19" s="48">
        <v>16669</v>
      </c>
      <c r="T19" s="37">
        <f t="shared" si="2"/>
        <v>17888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187</v>
      </c>
      <c r="G20" s="31" t="s">
        <v>40</v>
      </c>
      <c r="H20" s="31" t="s">
        <v>34</v>
      </c>
      <c r="I20" s="33">
        <v>3</v>
      </c>
      <c r="J20" s="33">
        <v>12</v>
      </c>
      <c r="K20" s="56">
        <v>15328</v>
      </c>
      <c r="L20" s="56">
        <v>619</v>
      </c>
      <c r="M20" s="34">
        <f t="shared" si="0"/>
        <v>-0.28811254950641363</v>
      </c>
      <c r="N20" s="35">
        <v>33834</v>
      </c>
      <c r="O20" s="35">
        <v>24086</v>
      </c>
      <c r="P20" s="35">
        <v>1041</v>
      </c>
      <c r="Q20" s="50">
        <v>114430</v>
      </c>
      <c r="R20" s="35">
        <f t="shared" si="1"/>
        <v>138516</v>
      </c>
      <c r="S20" s="48">
        <v>4520</v>
      </c>
      <c r="T20" s="37">
        <f t="shared" si="2"/>
        <v>5561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162</v>
      </c>
      <c r="G21" s="31" t="s">
        <v>88</v>
      </c>
      <c r="H21" s="31" t="s">
        <v>37</v>
      </c>
      <c r="I21" s="33">
        <v>9</v>
      </c>
      <c r="J21" s="55">
        <v>6</v>
      </c>
      <c r="K21" s="56">
        <v>11081</v>
      </c>
      <c r="L21" s="56">
        <v>356</v>
      </c>
      <c r="M21" s="34">
        <f t="shared" si="0"/>
        <v>-0.34361976266980565</v>
      </c>
      <c r="N21" s="35">
        <v>31433</v>
      </c>
      <c r="O21" s="35">
        <v>20632</v>
      </c>
      <c r="P21" s="35">
        <v>723</v>
      </c>
      <c r="Q21" s="50">
        <v>1590386.24</v>
      </c>
      <c r="R21" s="35">
        <f t="shared" si="1"/>
        <v>1611018.24</v>
      </c>
      <c r="S21" s="48">
        <v>53336</v>
      </c>
      <c r="T21" s="37">
        <f t="shared" si="2"/>
        <v>54059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146</v>
      </c>
      <c r="G22" s="31" t="s">
        <v>33</v>
      </c>
      <c r="H22" s="31" t="s">
        <v>37</v>
      </c>
      <c r="I22" s="33">
        <v>12</v>
      </c>
      <c r="J22" s="55">
        <v>9</v>
      </c>
      <c r="K22" s="56">
        <v>13860</v>
      </c>
      <c r="L22" s="56">
        <v>544</v>
      </c>
      <c r="M22" s="34">
        <f t="shared" si="0"/>
        <v>-0.40342632799952416</v>
      </c>
      <c r="N22" s="35">
        <v>33622</v>
      </c>
      <c r="O22" s="35">
        <v>20058</v>
      </c>
      <c r="P22" s="35">
        <v>800</v>
      </c>
      <c r="Q22" s="50">
        <v>2159458.82</v>
      </c>
      <c r="R22" s="35">
        <f t="shared" si="1"/>
        <v>2179516.82</v>
      </c>
      <c r="S22" s="48">
        <v>67375</v>
      </c>
      <c r="T22" s="37">
        <f t="shared" si="2"/>
        <v>68175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31" t="s">
        <v>192</v>
      </c>
      <c r="G23" s="31" t="s">
        <v>38</v>
      </c>
      <c r="H23" s="31" t="s">
        <v>39</v>
      </c>
      <c r="I23" s="33">
        <v>2</v>
      </c>
      <c r="J23" s="33">
        <v>4</v>
      </c>
      <c r="K23" s="56">
        <v>10730</v>
      </c>
      <c r="L23" s="56">
        <v>361</v>
      </c>
      <c r="M23" s="34">
        <f t="shared" si="0"/>
        <v>0.0025563824348122655</v>
      </c>
      <c r="N23" s="35">
        <v>17603</v>
      </c>
      <c r="O23" s="35">
        <v>17648</v>
      </c>
      <c r="P23" s="35">
        <v>644</v>
      </c>
      <c r="Q23" s="50">
        <v>17603</v>
      </c>
      <c r="R23" s="35">
        <f t="shared" si="1"/>
        <v>35251</v>
      </c>
      <c r="S23" s="48">
        <v>646</v>
      </c>
      <c r="T23" s="37">
        <f t="shared" si="2"/>
        <v>1290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13</v>
      </c>
      <c r="F24" s="31" t="s">
        <v>172</v>
      </c>
      <c r="G24" s="31" t="s">
        <v>38</v>
      </c>
      <c r="H24" s="31" t="s">
        <v>39</v>
      </c>
      <c r="I24" s="33">
        <v>7</v>
      </c>
      <c r="J24" s="33">
        <v>4</v>
      </c>
      <c r="K24" s="56">
        <v>10077</v>
      </c>
      <c r="L24" s="56">
        <v>328</v>
      </c>
      <c r="M24" s="34">
        <f t="shared" si="0"/>
        <v>-0.05693181818181814</v>
      </c>
      <c r="N24" s="35">
        <v>17600</v>
      </c>
      <c r="O24" s="35">
        <v>16598</v>
      </c>
      <c r="P24" s="35">
        <v>580</v>
      </c>
      <c r="Q24" s="50">
        <v>199007</v>
      </c>
      <c r="R24" s="35">
        <f t="shared" si="1"/>
        <v>215605</v>
      </c>
      <c r="S24" s="48">
        <v>7056</v>
      </c>
      <c r="T24" s="37">
        <f t="shared" si="2"/>
        <v>7636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167</v>
      </c>
      <c r="G25" s="31" t="s">
        <v>38</v>
      </c>
      <c r="H25" s="31" t="s">
        <v>39</v>
      </c>
      <c r="I25" s="33">
        <v>8</v>
      </c>
      <c r="J25" s="33">
        <v>3</v>
      </c>
      <c r="K25" s="56">
        <v>6629</v>
      </c>
      <c r="L25" s="56">
        <v>227</v>
      </c>
      <c r="M25" s="34">
        <f t="shared" si="0"/>
        <v>-0.2965531736023539</v>
      </c>
      <c r="N25" s="35">
        <v>14274</v>
      </c>
      <c r="O25" s="35">
        <v>10041</v>
      </c>
      <c r="P25" s="35">
        <v>359</v>
      </c>
      <c r="Q25" s="50">
        <v>385951</v>
      </c>
      <c r="R25" s="35">
        <f t="shared" si="1"/>
        <v>395992</v>
      </c>
      <c r="S25" s="48">
        <v>13946</v>
      </c>
      <c r="T25" s="37">
        <f t="shared" si="2"/>
        <v>14305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16</v>
      </c>
      <c r="F26" s="31" t="s">
        <v>168</v>
      </c>
      <c r="G26" s="31" t="s">
        <v>38</v>
      </c>
      <c r="H26" s="31" t="s">
        <v>39</v>
      </c>
      <c r="I26" s="33">
        <v>8</v>
      </c>
      <c r="J26" s="33">
        <v>2</v>
      </c>
      <c r="K26" s="56">
        <v>5058</v>
      </c>
      <c r="L26" s="56">
        <v>190</v>
      </c>
      <c r="M26" s="34">
        <f t="shared" si="0"/>
        <v>0.0899222893795486</v>
      </c>
      <c r="N26" s="35">
        <v>8107</v>
      </c>
      <c r="O26" s="35">
        <v>8836</v>
      </c>
      <c r="P26" s="35">
        <v>349</v>
      </c>
      <c r="Q26" s="50">
        <v>119306</v>
      </c>
      <c r="R26" s="35">
        <f t="shared" si="1"/>
        <v>128142</v>
      </c>
      <c r="S26" s="48">
        <v>4422</v>
      </c>
      <c r="T26" s="37">
        <f t="shared" si="2"/>
        <v>4771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17</v>
      </c>
      <c r="F27" s="31" t="s">
        <v>186</v>
      </c>
      <c r="G27" s="31" t="s">
        <v>38</v>
      </c>
      <c r="H27" s="31" t="s">
        <v>42</v>
      </c>
      <c r="I27" s="33">
        <v>4</v>
      </c>
      <c r="J27" s="33">
        <v>1</v>
      </c>
      <c r="K27" s="56">
        <v>4595</v>
      </c>
      <c r="L27" s="56">
        <v>165</v>
      </c>
      <c r="M27" s="34">
        <f t="shared" si="0"/>
        <v>0.41466544454628784</v>
      </c>
      <c r="N27" s="35">
        <v>5455</v>
      </c>
      <c r="O27" s="35">
        <v>7717</v>
      </c>
      <c r="P27" s="35">
        <v>287</v>
      </c>
      <c r="Q27" s="50">
        <v>23353</v>
      </c>
      <c r="R27" s="35">
        <f t="shared" si="1"/>
        <v>31070</v>
      </c>
      <c r="S27" s="48">
        <v>790</v>
      </c>
      <c r="T27" s="37">
        <f t="shared" si="2"/>
        <v>1077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1547336</v>
      </c>
      <c r="L28" s="43">
        <f>SUM(L10:L27)</f>
        <v>40675</v>
      </c>
      <c r="M28" s="44">
        <f t="shared" si="0"/>
        <v>0.9191274764826307</v>
      </c>
      <c r="N28" s="43">
        <f aca="true" t="shared" si="3" ref="N28:T28">SUM(N10:N27)</f>
        <v>1227497</v>
      </c>
      <c r="O28" s="43">
        <f t="shared" si="3"/>
        <v>2355723.2199999997</v>
      </c>
      <c r="P28" s="43">
        <f t="shared" si="3"/>
        <v>67559</v>
      </c>
      <c r="Q28" s="43">
        <f t="shared" si="3"/>
        <v>14116651.5</v>
      </c>
      <c r="R28" s="43">
        <f t="shared" si="3"/>
        <v>16472374.72</v>
      </c>
      <c r="S28" s="43">
        <f t="shared" si="3"/>
        <v>450503</v>
      </c>
      <c r="T28" s="43">
        <f t="shared" si="3"/>
        <v>518062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110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9</v>
      </c>
      <c r="N4" s="22" t="s">
        <v>7</v>
      </c>
      <c r="Q4" s="22"/>
      <c r="R4" s="1" t="s">
        <v>8</v>
      </c>
      <c r="S4" s="1"/>
      <c r="T4" s="23">
        <v>40605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103</v>
      </c>
      <c r="G10" s="31" t="s">
        <v>36</v>
      </c>
      <c r="H10" s="31" t="s">
        <v>37</v>
      </c>
      <c r="I10" s="33">
        <v>2</v>
      </c>
      <c r="J10" s="33">
        <v>8</v>
      </c>
      <c r="K10" s="56">
        <v>144203</v>
      </c>
      <c r="L10" s="56">
        <v>5000</v>
      </c>
      <c r="M10" s="34">
        <f aca="true" t="shared" si="0" ref="M10:M35">O10/N10-100%</f>
        <v>-0.36195787899703946</v>
      </c>
      <c r="N10" s="35">
        <v>306564.4</v>
      </c>
      <c r="O10" s="35">
        <v>195601</v>
      </c>
      <c r="P10" s="35">
        <v>6923</v>
      </c>
      <c r="Q10" s="50">
        <v>306564.4</v>
      </c>
      <c r="R10" s="35">
        <f aca="true" t="shared" si="1" ref="R10:R34">O10+Q10</f>
        <v>502165.4</v>
      </c>
      <c r="S10" s="48">
        <v>11945</v>
      </c>
      <c r="T10" s="37">
        <f aca="true" t="shared" si="2" ref="T10:T34">S10+P10</f>
        <v>18868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107</v>
      </c>
      <c r="G11" s="31" t="s">
        <v>45</v>
      </c>
      <c r="H11" s="31" t="s">
        <v>37</v>
      </c>
      <c r="I11" s="33">
        <v>1</v>
      </c>
      <c r="J11" s="55">
        <v>6</v>
      </c>
      <c r="K11" s="56">
        <v>144852</v>
      </c>
      <c r="L11" s="56">
        <v>5536</v>
      </c>
      <c r="M11" s="34" t="e">
        <f t="shared" si="0"/>
        <v>#DIV/0!</v>
      </c>
      <c r="N11" s="35"/>
      <c r="O11" s="35">
        <v>176058</v>
      </c>
      <c r="P11" s="35">
        <v>6697</v>
      </c>
      <c r="Q11" s="50"/>
      <c r="R11" s="35">
        <f t="shared" si="1"/>
        <v>176058</v>
      </c>
      <c r="S11" s="48"/>
      <c r="T11" s="37">
        <f t="shared" si="2"/>
        <v>6697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108</v>
      </c>
      <c r="G12" s="31" t="s">
        <v>33</v>
      </c>
      <c r="H12" s="31" t="s">
        <v>34</v>
      </c>
      <c r="I12" s="33">
        <v>1</v>
      </c>
      <c r="J12" s="55">
        <v>16</v>
      </c>
      <c r="K12" s="56">
        <v>141537</v>
      </c>
      <c r="L12" s="56">
        <v>4161</v>
      </c>
      <c r="M12" s="34" t="e">
        <f t="shared" si="0"/>
        <v>#DIV/0!</v>
      </c>
      <c r="N12" s="35"/>
      <c r="O12" s="35">
        <v>164115</v>
      </c>
      <c r="P12" s="35">
        <v>4984</v>
      </c>
      <c r="Q12" s="50"/>
      <c r="R12" s="35">
        <f t="shared" si="1"/>
        <v>164115</v>
      </c>
      <c r="S12" s="48"/>
      <c r="T12" s="37">
        <f t="shared" si="2"/>
        <v>4984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99</v>
      </c>
      <c r="G13" s="31" t="s">
        <v>38</v>
      </c>
      <c r="H13" s="31" t="s">
        <v>37</v>
      </c>
      <c r="I13" s="33">
        <v>3</v>
      </c>
      <c r="J13" s="33">
        <v>8</v>
      </c>
      <c r="K13" s="56">
        <v>130796</v>
      </c>
      <c r="L13" s="56">
        <v>3816</v>
      </c>
      <c r="M13" s="34">
        <f t="shared" si="0"/>
        <v>-0.281227595074813</v>
      </c>
      <c r="N13" s="35">
        <v>205312</v>
      </c>
      <c r="O13" s="35">
        <v>147572.6</v>
      </c>
      <c r="P13" s="35">
        <v>4291</v>
      </c>
      <c r="Q13" s="50">
        <v>421206</v>
      </c>
      <c r="R13" s="35">
        <f t="shared" si="1"/>
        <v>568778.6</v>
      </c>
      <c r="S13" s="48">
        <v>12762</v>
      </c>
      <c r="T13" s="37">
        <f t="shared" si="2"/>
        <v>17053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93</v>
      </c>
      <c r="G14" s="31" t="s">
        <v>38</v>
      </c>
      <c r="H14" s="31" t="s">
        <v>42</v>
      </c>
      <c r="I14" s="33">
        <v>4</v>
      </c>
      <c r="J14" s="33">
        <v>6</v>
      </c>
      <c r="K14" s="56">
        <v>80523</v>
      </c>
      <c r="L14" s="56">
        <v>2711</v>
      </c>
      <c r="M14" s="34">
        <f t="shared" si="0"/>
        <v>-0.24543767574767472</v>
      </c>
      <c r="N14" s="35">
        <v>175678</v>
      </c>
      <c r="O14" s="35">
        <v>132560</v>
      </c>
      <c r="P14" s="35">
        <v>4734</v>
      </c>
      <c r="Q14" s="50">
        <v>590130</v>
      </c>
      <c r="R14" s="35">
        <f t="shared" si="1"/>
        <v>722690</v>
      </c>
      <c r="S14" s="48">
        <v>23575</v>
      </c>
      <c r="T14" s="37">
        <f t="shared" si="2"/>
        <v>28309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2</v>
      </c>
      <c r="F15" s="31" t="s">
        <v>98</v>
      </c>
      <c r="G15" s="31" t="s">
        <v>45</v>
      </c>
      <c r="H15" s="31" t="s">
        <v>37</v>
      </c>
      <c r="I15" s="33">
        <v>3</v>
      </c>
      <c r="J15" s="33">
        <v>8</v>
      </c>
      <c r="K15" s="56">
        <v>99988</v>
      </c>
      <c r="L15" s="56">
        <v>3412</v>
      </c>
      <c r="M15" s="34">
        <f t="shared" si="0"/>
        <v>-0.3670350132449597</v>
      </c>
      <c r="N15" s="35">
        <v>207512.9</v>
      </c>
      <c r="O15" s="35">
        <v>131348.4</v>
      </c>
      <c r="P15" s="35">
        <v>4604</v>
      </c>
      <c r="Q15" s="50">
        <v>571383.3</v>
      </c>
      <c r="R15" s="35">
        <f t="shared" si="1"/>
        <v>702731.7000000001</v>
      </c>
      <c r="S15" s="48">
        <v>22365</v>
      </c>
      <c r="T15" s="37">
        <f t="shared" si="2"/>
        <v>26969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109</v>
      </c>
      <c r="G16" s="31" t="s">
        <v>36</v>
      </c>
      <c r="H16" s="31" t="s">
        <v>37</v>
      </c>
      <c r="I16" s="33">
        <v>1</v>
      </c>
      <c r="J16" s="55">
        <v>9</v>
      </c>
      <c r="K16" s="56">
        <v>81672</v>
      </c>
      <c r="L16" s="56">
        <v>2131</v>
      </c>
      <c r="M16" s="34" t="e">
        <f t="shared" si="0"/>
        <v>#DIV/0!</v>
      </c>
      <c r="N16" s="35"/>
      <c r="O16" s="35">
        <v>110149.8</v>
      </c>
      <c r="P16" s="35">
        <v>2974</v>
      </c>
      <c r="Q16" s="50"/>
      <c r="R16" s="35">
        <f t="shared" si="1"/>
        <v>110149.8</v>
      </c>
      <c r="S16" s="48"/>
      <c r="T16" s="37">
        <f t="shared" si="2"/>
        <v>2974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86</v>
      </c>
      <c r="G17" s="31" t="s">
        <v>33</v>
      </c>
      <c r="H17" s="31" t="s">
        <v>34</v>
      </c>
      <c r="I17" s="51">
        <v>5</v>
      </c>
      <c r="J17" s="33">
        <v>6</v>
      </c>
      <c r="K17" s="57">
        <v>60533</v>
      </c>
      <c r="L17" s="56">
        <v>2064</v>
      </c>
      <c r="M17" s="34">
        <f t="shared" si="0"/>
        <v>-0.20123693995966085</v>
      </c>
      <c r="N17" s="35">
        <v>104613</v>
      </c>
      <c r="O17" s="35">
        <v>83561</v>
      </c>
      <c r="P17" s="35">
        <v>2935</v>
      </c>
      <c r="Q17" s="50">
        <v>679582</v>
      </c>
      <c r="R17" s="35">
        <f t="shared" si="1"/>
        <v>763143</v>
      </c>
      <c r="S17" s="48">
        <v>26067</v>
      </c>
      <c r="T17" s="37">
        <f t="shared" si="2"/>
        <v>29002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75</v>
      </c>
      <c r="G18" s="31" t="s">
        <v>40</v>
      </c>
      <c r="H18" s="31" t="s">
        <v>34</v>
      </c>
      <c r="I18" s="51">
        <v>7</v>
      </c>
      <c r="J18" s="33">
        <v>9</v>
      </c>
      <c r="K18" s="57">
        <v>61522</v>
      </c>
      <c r="L18" s="56">
        <v>2630</v>
      </c>
      <c r="M18" s="34">
        <f t="shared" si="0"/>
        <v>-0.2841676411784677</v>
      </c>
      <c r="N18" s="35">
        <v>106036</v>
      </c>
      <c r="O18" s="35">
        <v>75904</v>
      </c>
      <c r="P18" s="35">
        <v>3217</v>
      </c>
      <c r="Q18" s="50">
        <v>1067524</v>
      </c>
      <c r="R18" s="35">
        <f t="shared" si="1"/>
        <v>1143428</v>
      </c>
      <c r="S18" s="48">
        <v>44074</v>
      </c>
      <c r="T18" s="37">
        <f t="shared" si="2"/>
        <v>47291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5</v>
      </c>
      <c r="F19" s="47" t="s">
        <v>104</v>
      </c>
      <c r="G19" s="31" t="s">
        <v>33</v>
      </c>
      <c r="H19" s="31" t="s">
        <v>34</v>
      </c>
      <c r="I19" s="33">
        <v>2</v>
      </c>
      <c r="J19" s="33">
        <v>6</v>
      </c>
      <c r="K19" s="56">
        <v>38771</v>
      </c>
      <c r="L19" s="56">
        <v>1329</v>
      </c>
      <c r="M19" s="34">
        <f t="shared" si="0"/>
        <v>-0.629239554363388</v>
      </c>
      <c r="N19" s="35">
        <v>121534</v>
      </c>
      <c r="O19" s="35">
        <v>45060</v>
      </c>
      <c r="P19" s="35">
        <v>1552</v>
      </c>
      <c r="Q19" s="50">
        <v>121534</v>
      </c>
      <c r="R19" s="35">
        <f t="shared" si="1"/>
        <v>166594</v>
      </c>
      <c r="S19" s="48">
        <v>4646</v>
      </c>
      <c r="T19" s="37">
        <f t="shared" si="2"/>
        <v>6198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31" t="s">
        <v>106</v>
      </c>
      <c r="G20" s="31" t="s">
        <v>38</v>
      </c>
      <c r="H20" s="31" t="s">
        <v>42</v>
      </c>
      <c r="I20" s="33">
        <v>2</v>
      </c>
      <c r="J20" s="33">
        <v>3</v>
      </c>
      <c r="K20" s="56">
        <v>20607</v>
      </c>
      <c r="L20" s="56">
        <v>629</v>
      </c>
      <c r="M20" s="34">
        <f t="shared" si="0"/>
        <v>-0.3296471254108888</v>
      </c>
      <c r="N20" s="35">
        <v>45937</v>
      </c>
      <c r="O20" s="35">
        <v>30794</v>
      </c>
      <c r="P20" s="35">
        <v>992</v>
      </c>
      <c r="Q20" s="50">
        <v>45937</v>
      </c>
      <c r="R20" s="35">
        <f t="shared" si="1"/>
        <v>76731</v>
      </c>
      <c r="S20" s="48">
        <v>1871</v>
      </c>
      <c r="T20" s="37">
        <f t="shared" si="2"/>
        <v>2863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70</v>
      </c>
      <c r="G21" s="31" t="s">
        <v>38</v>
      </c>
      <c r="H21" s="31" t="s">
        <v>39</v>
      </c>
      <c r="I21" s="33">
        <v>8</v>
      </c>
      <c r="J21" s="33">
        <v>6</v>
      </c>
      <c r="K21" s="56">
        <v>23111</v>
      </c>
      <c r="L21" s="56">
        <v>797</v>
      </c>
      <c r="M21" s="34">
        <f t="shared" si="0"/>
        <v>-0.253573169792923</v>
      </c>
      <c r="N21" s="35">
        <v>38971</v>
      </c>
      <c r="O21" s="35">
        <v>29089</v>
      </c>
      <c r="P21" s="35">
        <v>1027</v>
      </c>
      <c r="Q21" s="50">
        <v>912405.6799999999</v>
      </c>
      <c r="R21" s="35">
        <f t="shared" si="1"/>
        <v>941494.6799999999</v>
      </c>
      <c r="S21" s="48">
        <v>35161</v>
      </c>
      <c r="T21" s="37">
        <f t="shared" si="2"/>
        <v>36188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47" t="s">
        <v>59</v>
      </c>
      <c r="G22" s="31" t="s">
        <v>38</v>
      </c>
      <c r="H22" s="31" t="s">
        <v>37</v>
      </c>
      <c r="I22" s="33">
        <v>10</v>
      </c>
      <c r="J22" s="33">
        <v>9</v>
      </c>
      <c r="K22" s="56">
        <v>24042</v>
      </c>
      <c r="L22" s="56">
        <v>788</v>
      </c>
      <c r="M22" s="34">
        <f t="shared" si="0"/>
        <v>-0.4509669101847873</v>
      </c>
      <c r="N22" s="35">
        <v>52357.5</v>
      </c>
      <c r="O22" s="35">
        <v>28746</v>
      </c>
      <c r="P22" s="35">
        <v>951</v>
      </c>
      <c r="Q22" s="50">
        <v>1473309.8</v>
      </c>
      <c r="R22" s="35">
        <f t="shared" si="1"/>
        <v>1502055.8</v>
      </c>
      <c r="S22" s="48">
        <v>50536</v>
      </c>
      <c r="T22" s="37">
        <f t="shared" si="2"/>
        <v>51487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8</v>
      </c>
      <c r="F23" s="31" t="s">
        <v>105</v>
      </c>
      <c r="G23" s="31" t="s">
        <v>38</v>
      </c>
      <c r="H23" s="31" t="s">
        <v>37</v>
      </c>
      <c r="I23" s="33">
        <v>2</v>
      </c>
      <c r="J23" s="33">
        <v>2</v>
      </c>
      <c r="K23" s="56">
        <v>21639</v>
      </c>
      <c r="L23" s="56">
        <v>684</v>
      </c>
      <c r="M23" s="34">
        <f t="shared" si="0"/>
        <v>-0.7463125132904174</v>
      </c>
      <c r="N23" s="35">
        <v>103458</v>
      </c>
      <c r="O23" s="35">
        <v>26246</v>
      </c>
      <c r="P23" s="35">
        <v>846</v>
      </c>
      <c r="Q23" s="50">
        <v>103458</v>
      </c>
      <c r="R23" s="35">
        <f t="shared" si="1"/>
        <v>129704</v>
      </c>
      <c r="S23" s="48">
        <v>3689</v>
      </c>
      <c r="T23" s="37">
        <f t="shared" si="2"/>
        <v>4535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16</v>
      </c>
      <c r="F24" s="31" t="s">
        <v>95</v>
      </c>
      <c r="G24" s="31" t="s">
        <v>38</v>
      </c>
      <c r="H24" s="31" t="s">
        <v>39</v>
      </c>
      <c r="I24" s="33">
        <v>4</v>
      </c>
      <c r="J24" s="33">
        <v>4</v>
      </c>
      <c r="K24" s="56">
        <v>16553</v>
      </c>
      <c r="L24" s="56">
        <v>600</v>
      </c>
      <c r="M24" s="34">
        <f t="shared" si="0"/>
        <v>0.037230709393029304</v>
      </c>
      <c r="N24" s="35">
        <v>23139.5</v>
      </c>
      <c r="O24" s="35">
        <v>24001</v>
      </c>
      <c r="P24" s="35">
        <v>892</v>
      </c>
      <c r="Q24" s="50">
        <v>111583</v>
      </c>
      <c r="R24" s="35">
        <f t="shared" si="1"/>
        <v>135584</v>
      </c>
      <c r="S24" s="48">
        <v>4214</v>
      </c>
      <c r="T24" s="37">
        <f t="shared" si="2"/>
        <v>5106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66</v>
      </c>
      <c r="G25" s="31" t="s">
        <v>38</v>
      </c>
      <c r="H25" s="31" t="s">
        <v>39</v>
      </c>
      <c r="I25" s="33">
        <v>9</v>
      </c>
      <c r="J25" s="33">
        <v>4</v>
      </c>
      <c r="K25" s="56">
        <v>12972</v>
      </c>
      <c r="L25" s="56">
        <v>405</v>
      </c>
      <c r="M25" s="34">
        <f t="shared" si="0"/>
        <v>-0.48118576343136343</v>
      </c>
      <c r="N25" s="35">
        <v>28079.8</v>
      </c>
      <c r="O25" s="35">
        <v>14568.2</v>
      </c>
      <c r="P25" s="35">
        <v>472</v>
      </c>
      <c r="Q25" s="50">
        <v>597742.74</v>
      </c>
      <c r="R25" s="35">
        <f t="shared" si="1"/>
        <v>612310.94</v>
      </c>
      <c r="S25" s="48">
        <v>22428</v>
      </c>
      <c r="T25" s="37">
        <f t="shared" si="2"/>
        <v>22900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87</v>
      </c>
      <c r="G26" s="31" t="s">
        <v>88</v>
      </c>
      <c r="H26" s="31" t="s">
        <v>37</v>
      </c>
      <c r="I26" s="33">
        <v>5</v>
      </c>
      <c r="J26" s="33">
        <v>5</v>
      </c>
      <c r="K26" s="56">
        <v>10358</v>
      </c>
      <c r="L26" s="56">
        <v>421</v>
      </c>
      <c r="M26" s="34">
        <f t="shared" si="0"/>
        <v>-0.5531811907280257</v>
      </c>
      <c r="N26" s="35">
        <v>27890.5</v>
      </c>
      <c r="O26" s="35">
        <v>12462</v>
      </c>
      <c r="P26" s="35">
        <v>501</v>
      </c>
      <c r="Q26" s="50">
        <v>438086.44</v>
      </c>
      <c r="R26" s="35">
        <f t="shared" si="1"/>
        <v>450548.44</v>
      </c>
      <c r="S26" s="48">
        <v>17304</v>
      </c>
      <c r="T26" s="37">
        <f t="shared" si="2"/>
        <v>17805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100</v>
      </c>
      <c r="G27" s="31" t="s">
        <v>33</v>
      </c>
      <c r="H27" s="31" t="s">
        <v>34</v>
      </c>
      <c r="I27" s="33">
        <v>3</v>
      </c>
      <c r="J27" s="33">
        <v>3</v>
      </c>
      <c r="K27" s="56">
        <v>6891</v>
      </c>
      <c r="L27" s="56">
        <v>258</v>
      </c>
      <c r="M27" s="34">
        <f t="shared" si="0"/>
        <v>-0.7117998352553542</v>
      </c>
      <c r="N27" s="35">
        <v>29136</v>
      </c>
      <c r="O27" s="35">
        <v>8397</v>
      </c>
      <c r="P27" s="35">
        <v>318</v>
      </c>
      <c r="Q27" s="50">
        <v>102389</v>
      </c>
      <c r="R27" s="35">
        <f t="shared" si="1"/>
        <v>110786</v>
      </c>
      <c r="S27" s="48">
        <v>4037</v>
      </c>
      <c r="T27" s="37">
        <f t="shared" si="2"/>
        <v>4355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89</v>
      </c>
      <c r="G28" s="31" t="s">
        <v>36</v>
      </c>
      <c r="H28" s="31" t="s">
        <v>37</v>
      </c>
      <c r="I28" s="33">
        <v>5</v>
      </c>
      <c r="J28" s="33">
        <v>3</v>
      </c>
      <c r="K28" s="56">
        <v>6964</v>
      </c>
      <c r="L28" s="56">
        <v>244</v>
      </c>
      <c r="M28" s="34">
        <f t="shared" si="0"/>
        <v>-0.5513338722716249</v>
      </c>
      <c r="N28" s="35">
        <v>17318</v>
      </c>
      <c r="O28" s="35">
        <v>7770</v>
      </c>
      <c r="P28" s="35">
        <v>276</v>
      </c>
      <c r="Q28" s="50">
        <v>187288.3</v>
      </c>
      <c r="R28" s="35">
        <f t="shared" si="1"/>
        <v>195058.3</v>
      </c>
      <c r="S28" s="48">
        <v>5817</v>
      </c>
      <c r="T28" s="37">
        <f t="shared" si="2"/>
        <v>6093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22</v>
      </c>
      <c r="F29" s="47" t="s">
        <v>57</v>
      </c>
      <c r="G29" s="31" t="s">
        <v>38</v>
      </c>
      <c r="H29" s="31" t="s">
        <v>37</v>
      </c>
      <c r="I29" s="33">
        <v>11</v>
      </c>
      <c r="J29" s="33">
        <v>2</v>
      </c>
      <c r="K29" s="56">
        <v>5831</v>
      </c>
      <c r="L29" s="56">
        <v>200</v>
      </c>
      <c r="M29" s="34">
        <f t="shared" si="0"/>
        <v>-0.37376002760286375</v>
      </c>
      <c r="N29" s="35">
        <v>11593</v>
      </c>
      <c r="O29" s="35">
        <v>7260</v>
      </c>
      <c r="P29" s="35">
        <v>260</v>
      </c>
      <c r="Q29" s="50">
        <v>413524.16000000003</v>
      </c>
      <c r="R29" s="35">
        <f t="shared" si="1"/>
        <v>420784.16000000003</v>
      </c>
      <c r="S29" s="48">
        <v>15692</v>
      </c>
      <c r="T29" s="37">
        <f t="shared" si="2"/>
        <v>15952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12</v>
      </c>
      <c r="F30" s="31" t="s">
        <v>74</v>
      </c>
      <c r="G30" s="31" t="s">
        <v>41</v>
      </c>
      <c r="H30" s="31" t="s">
        <v>34</v>
      </c>
      <c r="I30" s="33">
        <v>7</v>
      </c>
      <c r="J30" s="33">
        <v>8</v>
      </c>
      <c r="K30" s="56">
        <v>5297</v>
      </c>
      <c r="L30" s="56">
        <v>321</v>
      </c>
      <c r="M30" s="34">
        <f t="shared" si="0"/>
        <v>-0.8081206626371167</v>
      </c>
      <c r="N30" s="35">
        <v>35736</v>
      </c>
      <c r="O30" s="35">
        <v>6857</v>
      </c>
      <c r="P30" s="35">
        <v>418</v>
      </c>
      <c r="Q30" s="50">
        <v>1043369</v>
      </c>
      <c r="R30" s="35">
        <f t="shared" si="1"/>
        <v>1050226</v>
      </c>
      <c r="S30" s="48">
        <v>39968</v>
      </c>
      <c r="T30" s="37">
        <f t="shared" si="2"/>
        <v>40386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82</v>
      </c>
      <c r="G31" s="31" t="s">
        <v>38</v>
      </c>
      <c r="H31" s="31" t="s">
        <v>37</v>
      </c>
      <c r="I31" s="33">
        <v>6</v>
      </c>
      <c r="J31" s="33">
        <v>4</v>
      </c>
      <c r="K31" s="56">
        <v>3285</v>
      </c>
      <c r="L31" s="56">
        <v>176</v>
      </c>
      <c r="M31" s="34">
        <f t="shared" si="0"/>
        <v>-0.6148248299996024</v>
      </c>
      <c r="N31" s="35">
        <v>12573.5</v>
      </c>
      <c r="O31" s="35">
        <v>4843</v>
      </c>
      <c r="P31" s="35">
        <v>262</v>
      </c>
      <c r="Q31" s="50">
        <v>253299.5</v>
      </c>
      <c r="R31" s="35">
        <f t="shared" si="1"/>
        <v>258142.5</v>
      </c>
      <c r="S31" s="48">
        <v>10026</v>
      </c>
      <c r="T31" s="37">
        <f t="shared" si="2"/>
        <v>10288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58</v>
      </c>
      <c r="G32" s="31" t="s">
        <v>45</v>
      </c>
      <c r="H32" s="31" t="s">
        <v>37</v>
      </c>
      <c r="I32" s="33">
        <v>10</v>
      </c>
      <c r="J32" s="33">
        <v>5</v>
      </c>
      <c r="K32" s="56">
        <v>3084</v>
      </c>
      <c r="L32" s="56">
        <v>148</v>
      </c>
      <c r="M32" s="34">
        <f t="shared" si="0"/>
        <v>-0.6773653363103544</v>
      </c>
      <c r="N32" s="35">
        <v>14332</v>
      </c>
      <c r="O32" s="35">
        <v>4624</v>
      </c>
      <c r="P32" s="35">
        <v>225</v>
      </c>
      <c r="Q32" s="50">
        <v>1697458.2</v>
      </c>
      <c r="R32" s="35">
        <f t="shared" si="1"/>
        <v>1702082.2</v>
      </c>
      <c r="S32" s="48">
        <v>68828</v>
      </c>
      <c r="T32" s="37">
        <f t="shared" si="2"/>
        <v>69053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19</v>
      </c>
      <c r="F33" s="31" t="s">
        <v>71</v>
      </c>
      <c r="G33" s="31" t="s">
        <v>45</v>
      </c>
      <c r="H33" s="31" t="s">
        <v>37</v>
      </c>
      <c r="I33" s="33">
        <v>8</v>
      </c>
      <c r="J33" s="33">
        <v>3</v>
      </c>
      <c r="K33" s="56">
        <v>3557</v>
      </c>
      <c r="L33" s="56">
        <v>209</v>
      </c>
      <c r="M33" s="34">
        <f t="shared" si="0"/>
        <v>-0.677807486631016</v>
      </c>
      <c r="N33" s="35">
        <v>12716</v>
      </c>
      <c r="O33" s="35">
        <v>4097</v>
      </c>
      <c r="P33" s="35">
        <v>236</v>
      </c>
      <c r="Q33" s="50">
        <v>377455</v>
      </c>
      <c r="R33" s="35">
        <f t="shared" si="1"/>
        <v>381552</v>
      </c>
      <c r="S33" s="48">
        <v>14229</v>
      </c>
      <c r="T33" s="37">
        <f t="shared" si="2"/>
        <v>14465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24</v>
      </c>
      <c r="F34" s="47" t="s">
        <v>48</v>
      </c>
      <c r="G34" s="31" t="s">
        <v>38</v>
      </c>
      <c r="H34" s="31" t="s">
        <v>37</v>
      </c>
      <c r="I34" s="33">
        <v>17</v>
      </c>
      <c r="J34" s="55">
        <v>3</v>
      </c>
      <c r="K34" s="56">
        <v>3640</v>
      </c>
      <c r="L34" s="56">
        <v>197</v>
      </c>
      <c r="M34" s="34">
        <f t="shared" si="0"/>
        <v>-0.6141889435454553</v>
      </c>
      <c r="N34" s="35">
        <v>9434.67</v>
      </c>
      <c r="O34" s="35">
        <v>3640</v>
      </c>
      <c r="P34" s="35">
        <v>197</v>
      </c>
      <c r="Q34" s="50">
        <v>754965.14</v>
      </c>
      <c r="R34" s="35">
        <f t="shared" si="1"/>
        <v>758605.14</v>
      </c>
      <c r="S34" s="48">
        <v>33338</v>
      </c>
      <c r="T34" s="37">
        <f t="shared" si="2"/>
        <v>33535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1"/>
      <c r="E35" s="42"/>
      <c r="F35" s="42"/>
      <c r="G35" s="42"/>
      <c r="H35" s="42"/>
      <c r="I35" s="42"/>
      <c r="J35" s="42"/>
      <c r="K35" s="43">
        <f>SUM(K10:K34)</f>
        <v>1152228</v>
      </c>
      <c r="L35" s="43">
        <f>SUM(L10:L34)</f>
        <v>38867</v>
      </c>
      <c r="M35" s="44">
        <f t="shared" si="0"/>
        <v>-0.12698732380533584</v>
      </c>
      <c r="N35" s="43">
        <f>SUM(N10:N34)</f>
        <v>1689922.77</v>
      </c>
      <c r="O35" s="43">
        <f aca="true" t="shared" si="3" ref="O35:T35">SUM(O10:O34)</f>
        <v>1475324</v>
      </c>
      <c r="P35" s="43">
        <f t="shared" si="3"/>
        <v>50784</v>
      </c>
      <c r="Q35" s="43">
        <f t="shared" si="3"/>
        <v>12270194.66</v>
      </c>
      <c r="R35" s="43">
        <f t="shared" si="3"/>
        <v>13745518.66</v>
      </c>
      <c r="S35" s="43">
        <f t="shared" si="3"/>
        <v>472572</v>
      </c>
      <c r="T35" s="43">
        <f t="shared" si="3"/>
        <v>523356</v>
      </c>
      <c r="U35" s="45"/>
      <c r="V35" s="46">
        <f>SUM(V10:V19)</f>
        <v>0</v>
      </c>
    </row>
    <row r="38" spans="15:16" ht="12.75">
      <c r="O38" s="54"/>
      <c r="P38" s="53"/>
    </row>
    <row r="41" spans="16:256" s="3" customFormat="1" ht="12.75">
      <c r="P41" s="46"/>
      <c r="Q41" s="46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101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102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8</v>
      </c>
      <c r="N4" s="22" t="s">
        <v>7</v>
      </c>
      <c r="Q4" s="22"/>
      <c r="R4" s="1" t="s">
        <v>8</v>
      </c>
      <c r="S4" s="1"/>
      <c r="T4" s="23">
        <v>40598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103</v>
      </c>
      <c r="G10" s="31" t="s">
        <v>36</v>
      </c>
      <c r="H10" s="31" t="s">
        <v>37</v>
      </c>
      <c r="I10" s="33">
        <v>1</v>
      </c>
      <c r="J10" s="33">
        <v>8</v>
      </c>
      <c r="K10" s="56">
        <v>232980</v>
      </c>
      <c r="L10" s="56">
        <v>8107</v>
      </c>
      <c r="M10" s="34" t="e">
        <f aca="true" t="shared" si="0" ref="M10:M34">O10/N10-100%</f>
        <v>#DIV/0!</v>
      </c>
      <c r="N10" s="35"/>
      <c r="O10" s="35">
        <v>306564.4</v>
      </c>
      <c r="P10" s="35">
        <v>11945</v>
      </c>
      <c r="Q10" s="50"/>
      <c r="R10" s="35">
        <f aca="true" t="shared" si="1" ref="R10:R33">O10+Q10</f>
        <v>306564.4</v>
      </c>
      <c r="S10" s="48"/>
      <c r="T10" s="37">
        <f aca="true" t="shared" si="2" ref="T10:T33">S10+P10</f>
        <v>11945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98</v>
      </c>
      <c r="G11" s="31" t="s">
        <v>45</v>
      </c>
      <c r="H11" s="31" t="s">
        <v>37</v>
      </c>
      <c r="I11" s="33">
        <v>2</v>
      </c>
      <c r="J11" s="33">
        <v>8</v>
      </c>
      <c r="K11" s="56">
        <v>151636</v>
      </c>
      <c r="L11" s="56">
        <v>5102</v>
      </c>
      <c r="M11" s="34">
        <f t="shared" si="0"/>
        <v>-0.4297065658542163</v>
      </c>
      <c r="N11" s="35">
        <v>363870.4</v>
      </c>
      <c r="O11" s="35">
        <v>207512.9</v>
      </c>
      <c r="P11" s="35">
        <v>8219</v>
      </c>
      <c r="Q11" s="50">
        <v>363870.4</v>
      </c>
      <c r="R11" s="35">
        <f t="shared" si="1"/>
        <v>571383.3</v>
      </c>
      <c r="S11" s="48">
        <v>14146</v>
      </c>
      <c r="T11" s="37">
        <f t="shared" si="2"/>
        <v>22365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99</v>
      </c>
      <c r="G12" s="31" t="s">
        <v>38</v>
      </c>
      <c r="H12" s="31" t="s">
        <v>37</v>
      </c>
      <c r="I12" s="33">
        <v>2</v>
      </c>
      <c r="J12" s="33">
        <v>8</v>
      </c>
      <c r="K12" s="56">
        <v>161503</v>
      </c>
      <c r="L12" s="56">
        <v>4551</v>
      </c>
      <c r="M12" s="34">
        <f t="shared" si="0"/>
        <v>-0.04901479429720146</v>
      </c>
      <c r="N12" s="35">
        <v>215894</v>
      </c>
      <c r="O12" s="35">
        <v>205312</v>
      </c>
      <c r="P12" s="35">
        <v>6253</v>
      </c>
      <c r="Q12" s="50">
        <v>215894</v>
      </c>
      <c r="R12" s="35">
        <f t="shared" si="1"/>
        <v>421206</v>
      </c>
      <c r="S12" s="48">
        <v>6509</v>
      </c>
      <c r="T12" s="37">
        <f t="shared" si="2"/>
        <v>12762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93</v>
      </c>
      <c r="G13" s="31" t="s">
        <v>38</v>
      </c>
      <c r="H13" s="31" t="s">
        <v>42</v>
      </c>
      <c r="I13" s="33">
        <v>3</v>
      </c>
      <c r="J13" s="33">
        <v>6</v>
      </c>
      <c r="K13" s="56">
        <v>138277</v>
      </c>
      <c r="L13" s="56">
        <v>4700</v>
      </c>
      <c r="M13" s="34">
        <f t="shared" si="0"/>
        <v>-0.15009458014639365</v>
      </c>
      <c r="N13" s="35">
        <v>206703</v>
      </c>
      <c r="O13" s="35">
        <v>175678</v>
      </c>
      <c r="P13" s="35">
        <v>6588</v>
      </c>
      <c r="Q13" s="50">
        <v>414452</v>
      </c>
      <c r="R13" s="35">
        <f t="shared" si="1"/>
        <v>590130</v>
      </c>
      <c r="S13" s="48">
        <v>16987</v>
      </c>
      <c r="T13" s="37">
        <f t="shared" si="2"/>
        <v>23575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47" t="s">
        <v>104</v>
      </c>
      <c r="G14" s="31" t="s">
        <v>33</v>
      </c>
      <c r="H14" s="31" t="s">
        <v>34</v>
      </c>
      <c r="I14" s="33">
        <v>1</v>
      </c>
      <c r="J14" s="33">
        <v>6</v>
      </c>
      <c r="K14" s="56">
        <v>106632</v>
      </c>
      <c r="L14" s="56">
        <v>3747</v>
      </c>
      <c r="M14" s="34" t="e">
        <f t="shared" si="0"/>
        <v>#DIV/0!</v>
      </c>
      <c r="N14" s="35"/>
      <c r="O14" s="35">
        <v>121534</v>
      </c>
      <c r="P14" s="35">
        <v>4646</v>
      </c>
      <c r="Q14" s="50"/>
      <c r="R14" s="35">
        <f t="shared" si="1"/>
        <v>121534</v>
      </c>
      <c r="S14" s="48"/>
      <c r="T14" s="37">
        <f t="shared" si="2"/>
        <v>4646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75</v>
      </c>
      <c r="G15" s="31" t="s">
        <v>40</v>
      </c>
      <c r="H15" s="31" t="s">
        <v>34</v>
      </c>
      <c r="I15" s="33">
        <v>6</v>
      </c>
      <c r="J15" s="33">
        <v>11</v>
      </c>
      <c r="K15" s="56">
        <v>91495</v>
      </c>
      <c r="L15" s="56">
        <v>3782</v>
      </c>
      <c r="M15" s="34">
        <f t="shared" si="0"/>
        <v>-0.16220785993078712</v>
      </c>
      <c r="N15" s="35">
        <v>126566</v>
      </c>
      <c r="O15" s="35">
        <v>106036</v>
      </c>
      <c r="P15" s="35">
        <v>4555</v>
      </c>
      <c r="Q15" s="50">
        <v>961488</v>
      </c>
      <c r="R15" s="35">
        <f t="shared" si="1"/>
        <v>1067524</v>
      </c>
      <c r="S15" s="48">
        <v>39519</v>
      </c>
      <c r="T15" s="37">
        <f t="shared" si="2"/>
        <v>44074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86</v>
      </c>
      <c r="G16" s="31" t="s">
        <v>33</v>
      </c>
      <c r="H16" s="31" t="s">
        <v>34</v>
      </c>
      <c r="I16" s="33">
        <v>4</v>
      </c>
      <c r="J16" s="33">
        <v>6</v>
      </c>
      <c r="K16" s="56">
        <v>81095</v>
      </c>
      <c r="L16" s="56">
        <v>2694</v>
      </c>
      <c r="M16" s="34">
        <f t="shared" si="0"/>
        <v>-0.3450553440849444</v>
      </c>
      <c r="N16" s="35">
        <v>159728</v>
      </c>
      <c r="O16" s="35">
        <v>104613</v>
      </c>
      <c r="P16" s="35">
        <v>3855</v>
      </c>
      <c r="Q16" s="50">
        <v>574969</v>
      </c>
      <c r="R16" s="35">
        <f t="shared" si="1"/>
        <v>679582</v>
      </c>
      <c r="S16" s="48">
        <v>22212</v>
      </c>
      <c r="T16" s="37">
        <f t="shared" si="2"/>
        <v>26067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105</v>
      </c>
      <c r="G17" s="31" t="s">
        <v>38</v>
      </c>
      <c r="H17" s="31" t="s">
        <v>37</v>
      </c>
      <c r="I17" s="51">
        <v>1</v>
      </c>
      <c r="J17" s="33">
        <v>2</v>
      </c>
      <c r="K17" s="57">
        <v>78836</v>
      </c>
      <c r="L17" s="56">
        <v>2510</v>
      </c>
      <c r="M17" s="34" t="e">
        <f t="shared" si="0"/>
        <v>#DIV/0!</v>
      </c>
      <c r="N17" s="35"/>
      <c r="O17" s="35">
        <v>103458</v>
      </c>
      <c r="P17" s="35">
        <v>3689</v>
      </c>
      <c r="Q17" s="50"/>
      <c r="R17" s="35">
        <f t="shared" si="1"/>
        <v>103458</v>
      </c>
      <c r="S17" s="48"/>
      <c r="T17" s="37">
        <f t="shared" si="2"/>
        <v>3689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10</v>
      </c>
      <c r="F18" s="47" t="s">
        <v>59</v>
      </c>
      <c r="G18" s="31" t="s">
        <v>38</v>
      </c>
      <c r="H18" s="31" t="s">
        <v>37</v>
      </c>
      <c r="I18" s="51">
        <v>9</v>
      </c>
      <c r="J18" s="33">
        <v>9</v>
      </c>
      <c r="K18" s="57">
        <v>44583</v>
      </c>
      <c r="L18" s="56">
        <v>1719</v>
      </c>
      <c r="M18" s="34">
        <f t="shared" si="0"/>
        <v>0.02431795283138838</v>
      </c>
      <c r="N18" s="35">
        <v>51114.5</v>
      </c>
      <c r="O18" s="35">
        <v>52357.5</v>
      </c>
      <c r="P18" s="35">
        <v>2221</v>
      </c>
      <c r="Q18" s="50">
        <v>1420952.3</v>
      </c>
      <c r="R18" s="35">
        <f t="shared" si="1"/>
        <v>1473309.8</v>
      </c>
      <c r="S18" s="48">
        <v>48315</v>
      </c>
      <c r="T18" s="37">
        <f t="shared" si="2"/>
        <v>50536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 t="s">
        <v>35</v>
      </c>
      <c r="F19" s="31" t="s">
        <v>106</v>
      </c>
      <c r="G19" s="31" t="s">
        <v>38</v>
      </c>
      <c r="H19" s="31" t="s">
        <v>42</v>
      </c>
      <c r="I19" s="33">
        <v>1</v>
      </c>
      <c r="J19" s="33">
        <v>3</v>
      </c>
      <c r="K19" s="56">
        <v>34474</v>
      </c>
      <c r="L19" s="56">
        <v>1323</v>
      </c>
      <c r="M19" s="34" t="e">
        <f t="shared" si="0"/>
        <v>#DIV/0!</v>
      </c>
      <c r="N19" s="35"/>
      <c r="O19" s="35">
        <v>45937</v>
      </c>
      <c r="P19" s="35">
        <v>1871</v>
      </c>
      <c r="Q19" s="50"/>
      <c r="R19" s="35">
        <f t="shared" si="1"/>
        <v>45937</v>
      </c>
      <c r="S19" s="48"/>
      <c r="T19" s="37">
        <f t="shared" si="2"/>
        <v>1871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70</v>
      </c>
      <c r="G20" s="31" t="s">
        <v>38</v>
      </c>
      <c r="H20" s="31" t="s">
        <v>39</v>
      </c>
      <c r="I20" s="33">
        <v>7</v>
      </c>
      <c r="J20" s="33">
        <v>9</v>
      </c>
      <c r="K20" s="56">
        <v>34843</v>
      </c>
      <c r="L20" s="56">
        <v>1093</v>
      </c>
      <c r="M20" s="34">
        <f t="shared" si="0"/>
        <v>-0.47596027781326267</v>
      </c>
      <c r="N20" s="35">
        <v>74366.5</v>
      </c>
      <c r="O20" s="35">
        <v>38971</v>
      </c>
      <c r="P20" s="35">
        <v>1411</v>
      </c>
      <c r="Q20" s="50">
        <v>873434.6799999999</v>
      </c>
      <c r="R20" s="35">
        <f t="shared" si="1"/>
        <v>912405.6799999999</v>
      </c>
      <c r="S20" s="48">
        <v>33750</v>
      </c>
      <c r="T20" s="37">
        <f t="shared" si="2"/>
        <v>35161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7</v>
      </c>
      <c r="F21" s="31" t="s">
        <v>74</v>
      </c>
      <c r="G21" s="31" t="s">
        <v>41</v>
      </c>
      <c r="H21" s="31" t="s">
        <v>34</v>
      </c>
      <c r="I21" s="33">
        <v>6</v>
      </c>
      <c r="J21" s="33">
        <v>9</v>
      </c>
      <c r="K21" s="56">
        <v>32769</v>
      </c>
      <c r="L21" s="56">
        <v>1327</v>
      </c>
      <c r="M21" s="34">
        <f t="shared" si="0"/>
        <v>-0.6349558200112365</v>
      </c>
      <c r="N21" s="35">
        <v>97895</v>
      </c>
      <c r="O21" s="35">
        <v>35736</v>
      </c>
      <c r="P21" s="35">
        <v>1497</v>
      </c>
      <c r="Q21" s="50">
        <v>1007633</v>
      </c>
      <c r="R21" s="35">
        <f t="shared" si="1"/>
        <v>1043369</v>
      </c>
      <c r="S21" s="48">
        <v>38471</v>
      </c>
      <c r="T21" s="37">
        <f t="shared" si="2"/>
        <v>39968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9</v>
      </c>
      <c r="F22" s="31" t="s">
        <v>100</v>
      </c>
      <c r="G22" s="31" t="s">
        <v>33</v>
      </c>
      <c r="H22" s="31" t="s">
        <v>34</v>
      </c>
      <c r="I22" s="33">
        <v>2</v>
      </c>
      <c r="J22" s="33">
        <v>3</v>
      </c>
      <c r="K22" s="56">
        <v>22521</v>
      </c>
      <c r="L22" s="56">
        <v>761</v>
      </c>
      <c r="M22" s="34">
        <f t="shared" si="0"/>
        <v>-0.6022551977393418</v>
      </c>
      <c r="N22" s="35">
        <v>73253</v>
      </c>
      <c r="O22" s="35">
        <v>29136</v>
      </c>
      <c r="P22" s="35">
        <v>1124</v>
      </c>
      <c r="Q22" s="50">
        <v>73253</v>
      </c>
      <c r="R22" s="35">
        <f t="shared" si="1"/>
        <v>102389</v>
      </c>
      <c r="S22" s="48">
        <v>2913</v>
      </c>
      <c r="T22" s="37">
        <f t="shared" si="2"/>
        <v>4037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17</v>
      </c>
      <c r="F23" s="31" t="s">
        <v>66</v>
      </c>
      <c r="G23" s="31" t="s">
        <v>38</v>
      </c>
      <c r="H23" s="31" t="s">
        <v>39</v>
      </c>
      <c r="I23" s="33">
        <v>8</v>
      </c>
      <c r="J23" s="33">
        <v>4</v>
      </c>
      <c r="K23" s="56">
        <v>24098</v>
      </c>
      <c r="L23" s="56">
        <v>819</v>
      </c>
      <c r="M23" s="34">
        <f t="shared" si="0"/>
        <v>0.25757663972053657</v>
      </c>
      <c r="N23" s="35">
        <v>22328.5</v>
      </c>
      <c r="O23" s="35">
        <v>28079.8</v>
      </c>
      <c r="P23" s="35">
        <v>1033</v>
      </c>
      <c r="Q23" s="50">
        <v>569662.94</v>
      </c>
      <c r="R23" s="35">
        <f t="shared" si="1"/>
        <v>597742.74</v>
      </c>
      <c r="S23" s="48">
        <v>21395</v>
      </c>
      <c r="T23" s="37">
        <f t="shared" si="2"/>
        <v>22428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6</v>
      </c>
      <c r="F24" s="31" t="s">
        <v>87</v>
      </c>
      <c r="G24" s="31" t="s">
        <v>88</v>
      </c>
      <c r="H24" s="31" t="s">
        <v>37</v>
      </c>
      <c r="I24" s="33">
        <v>4</v>
      </c>
      <c r="J24" s="33">
        <v>6</v>
      </c>
      <c r="K24" s="56">
        <v>22425</v>
      </c>
      <c r="L24" s="56">
        <v>905</v>
      </c>
      <c r="M24" s="34">
        <f t="shared" si="0"/>
        <v>-0.7289645152983135</v>
      </c>
      <c r="N24" s="35">
        <v>102903.5</v>
      </c>
      <c r="O24" s="35">
        <v>27890.5</v>
      </c>
      <c r="P24" s="35">
        <v>1220</v>
      </c>
      <c r="Q24" s="50">
        <v>410195.94</v>
      </c>
      <c r="R24" s="35">
        <f t="shared" si="1"/>
        <v>438086.44</v>
      </c>
      <c r="S24" s="48">
        <v>16084</v>
      </c>
      <c r="T24" s="37">
        <f t="shared" si="2"/>
        <v>17304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31" t="s">
        <v>95</v>
      </c>
      <c r="G25" s="31" t="s">
        <v>38</v>
      </c>
      <c r="H25" s="31" t="s">
        <v>39</v>
      </c>
      <c r="I25" s="33">
        <v>3</v>
      </c>
      <c r="J25" s="33">
        <v>2</v>
      </c>
      <c r="K25" s="56">
        <v>14039</v>
      </c>
      <c r="L25" s="56">
        <v>456</v>
      </c>
      <c r="M25" s="34">
        <f t="shared" si="0"/>
        <v>-0.33561594671030903</v>
      </c>
      <c r="N25" s="35">
        <v>34828.5</v>
      </c>
      <c r="O25" s="35">
        <v>23139.5</v>
      </c>
      <c r="P25" s="35">
        <v>880</v>
      </c>
      <c r="Q25" s="50">
        <v>88443.5</v>
      </c>
      <c r="R25" s="35">
        <f t="shared" si="1"/>
        <v>111583</v>
      </c>
      <c r="S25" s="48">
        <v>3334</v>
      </c>
      <c r="T25" s="37">
        <f t="shared" si="2"/>
        <v>4214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89</v>
      </c>
      <c r="G26" s="31" t="s">
        <v>36</v>
      </c>
      <c r="H26" s="31" t="s">
        <v>37</v>
      </c>
      <c r="I26" s="33">
        <v>4</v>
      </c>
      <c r="J26" s="33">
        <v>8</v>
      </c>
      <c r="K26" s="56">
        <v>15478</v>
      </c>
      <c r="L26" s="56">
        <v>484</v>
      </c>
      <c r="M26" s="34">
        <f t="shared" si="0"/>
        <v>-0.4753313640839203</v>
      </c>
      <c r="N26" s="35">
        <v>33007.5</v>
      </c>
      <c r="O26" s="35">
        <v>17318</v>
      </c>
      <c r="P26" s="35">
        <v>566</v>
      </c>
      <c r="Q26" s="50">
        <v>169970.3</v>
      </c>
      <c r="R26" s="35">
        <f t="shared" si="1"/>
        <v>187288.3</v>
      </c>
      <c r="S26" s="48">
        <v>5251</v>
      </c>
      <c r="T26" s="37">
        <f t="shared" si="2"/>
        <v>5817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11</v>
      </c>
      <c r="F27" s="31" t="s">
        <v>58</v>
      </c>
      <c r="G27" s="31" t="s">
        <v>45</v>
      </c>
      <c r="H27" s="31" t="s">
        <v>37</v>
      </c>
      <c r="I27" s="33">
        <v>9</v>
      </c>
      <c r="J27" s="33">
        <v>5</v>
      </c>
      <c r="K27" s="56">
        <v>14332</v>
      </c>
      <c r="L27" s="56">
        <v>540</v>
      </c>
      <c r="M27" s="34">
        <f t="shared" si="0"/>
        <v>-0.6662591544704088</v>
      </c>
      <c r="N27" s="35">
        <v>42943.5</v>
      </c>
      <c r="O27" s="35">
        <v>14332</v>
      </c>
      <c r="P27" s="35">
        <v>540</v>
      </c>
      <c r="Q27" s="50">
        <v>1683126.2</v>
      </c>
      <c r="R27" s="35">
        <f t="shared" si="1"/>
        <v>1697458.2</v>
      </c>
      <c r="S27" s="48">
        <v>68288</v>
      </c>
      <c r="T27" s="37">
        <f t="shared" si="2"/>
        <v>68828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31" t="s">
        <v>71</v>
      </c>
      <c r="G28" s="31" t="s">
        <v>45</v>
      </c>
      <c r="H28" s="31" t="s">
        <v>37</v>
      </c>
      <c r="I28" s="33">
        <v>7</v>
      </c>
      <c r="J28" s="33">
        <v>4</v>
      </c>
      <c r="K28" s="56">
        <v>12008</v>
      </c>
      <c r="L28" s="56">
        <v>591</v>
      </c>
      <c r="M28" s="34">
        <f t="shared" si="0"/>
        <v>-0.06499999999999995</v>
      </c>
      <c r="N28" s="35">
        <v>13600</v>
      </c>
      <c r="O28" s="35">
        <v>12716</v>
      </c>
      <c r="P28" s="35">
        <v>640</v>
      </c>
      <c r="Q28" s="50">
        <v>364739</v>
      </c>
      <c r="R28" s="35">
        <f t="shared" si="1"/>
        <v>377455</v>
      </c>
      <c r="S28" s="48">
        <v>13589</v>
      </c>
      <c r="T28" s="37">
        <f t="shared" si="2"/>
        <v>14229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14</v>
      </c>
      <c r="F29" s="31" t="s">
        <v>82</v>
      </c>
      <c r="G29" s="31" t="s">
        <v>38</v>
      </c>
      <c r="H29" s="31" t="s">
        <v>37</v>
      </c>
      <c r="I29" s="33">
        <v>5</v>
      </c>
      <c r="J29" s="33">
        <v>3</v>
      </c>
      <c r="K29" s="56">
        <v>8032</v>
      </c>
      <c r="L29" s="56">
        <v>299</v>
      </c>
      <c r="M29" s="34">
        <f t="shared" si="0"/>
        <v>-0.6104079198103707</v>
      </c>
      <c r="N29" s="35">
        <v>32273.5</v>
      </c>
      <c r="O29" s="35">
        <v>12573.5</v>
      </c>
      <c r="P29" s="35">
        <v>561</v>
      </c>
      <c r="Q29" s="50">
        <v>240726</v>
      </c>
      <c r="R29" s="35">
        <f t="shared" si="1"/>
        <v>253299.5</v>
      </c>
      <c r="S29" s="48">
        <v>9465</v>
      </c>
      <c r="T29" s="37">
        <f t="shared" si="2"/>
        <v>10026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55</v>
      </c>
      <c r="G30" s="31" t="s">
        <v>45</v>
      </c>
      <c r="H30" s="31" t="s">
        <v>37</v>
      </c>
      <c r="I30" s="33">
        <v>10</v>
      </c>
      <c r="J30" s="55">
        <v>3</v>
      </c>
      <c r="K30" s="56">
        <v>11451</v>
      </c>
      <c r="L30" s="56">
        <v>594</v>
      </c>
      <c r="M30" s="34">
        <f t="shared" si="0"/>
        <v>-0.29689349946439647</v>
      </c>
      <c r="N30" s="35">
        <v>17737</v>
      </c>
      <c r="O30" s="35">
        <v>12471</v>
      </c>
      <c r="P30" s="35">
        <v>696</v>
      </c>
      <c r="Q30" s="50">
        <v>1109223.8399999999</v>
      </c>
      <c r="R30" s="35">
        <f t="shared" si="1"/>
        <v>1121694.8399999999</v>
      </c>
      <c r="S30" s="48">
        <v>38812</v>
      </c>
      <c r="T30" s="37">
        <f t="shared" si="2"/>
        <v>39508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47" t="s">
        <v>57</v>
      </c>
      <c r="G31" s="31" t="s">
        <v>38</v>
      </c>
      <c r="H31" s="31" t="s">
        <v>37</v>
      </c>
      <c r="I31" s="33">
        <v>10</v>
      </c>
      <c r="J31" s="33">
        <v>2</v>
      </c>
      <c r="K31" s="56">
        <v>7854</v>
      </c>
      <c r="L31" s="56">
        <v>313</v>
      </c>
      <c r="M31" s="34">
        <f t="shared" si="0"/>
        <v>-0.2627897364153763</v>
      </c>
      <c r="N31" s="35">
        <v>15725.5</v>
      </c>
      <c r="O31" s="35">
        <v>11593</v>
      </c>
      <c r="P31" s="35">
        <v>520</v>
      </c>
      <c r="Q31" s="50">
        <v>401931.16000000003</v>
      </c>
      <c r="R31" s="35">
        <f t="shared" si="1"/>
        <v>413524.16000000003</v>
      </c>
      <c r="S31" s="48">
        <v>15172</v>
      </c>
      <c r="T31" s="37">
        <f t="shared" si="2"/>
        <v>15692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15</v>
      </c>
      <c r="F32" s="31" t="s">
        <v>94</v>
      </c>
      <c r="G32" s="31" t="s">
        <v>41</v>
      </c>
      <c r="H32" s="31" t="s">
        <v>34</v>
      </c>
      <c r="I32" s="33">
        <v>3</v>
      </c>
      <c r="J32" s="33">
        <v>5</v>
      </c>
      <c r="K32" s="56">
        <v>9793</v>
      </c>
      <c r="L32" s="56">
        <v>344</v>
      </c>
      <c r="M32" s="34">
        <f t="shared" si="0"/>
        <v>-0.6133542752068648</v>
      </c>
      <c r="N32" s="35">
        <v>26104</v>
      </c>
      <c r="O32" s="35">
        <v>10093</v>
      </c>
      <c r="P32" s="35">
        <v>368</v>
      </c>
      <c r="Q32" s="50">
        <v>90514</v>
      </c>
      <c r="R32" s="35">
        <f t="shared" si="1"/>
        <v>100607</v>
      </c>
      <c r="S32" s="48">
        <v>3616</v>
      </c>
      <c r="T32" s="37">
        <f t="shared" si="2"/>
        <v>3984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21</v>
      </c>
      <c r="F33" s="47" t="s">
        <v>48</v>
      </c>
      <c r="G33" s="31" t="s">
        <v>38</v>
      </c>
      <c r="H33" s="31" t="s">
        <v>37</v>
      </c>
      <c r="I33" s="33">
        <v>16</v>
      </c>
      <c r="J33" s="55">
        <v>5</v>
      </c>
      <c r="K33" s="56">
        <v>9435</v>
      </c>
      <c r="L33" s="56">
        <v>492</v>
      </c>
      <c r="M33" s="34">
        <f t="shared" si="0"/>
        <v>0.10774568510038751</v>
      </c>
      <c r="N33" s="35">
        <v>8517</v>
      </c>
      <c r="O33" s="35">
        <v>9434.67</v>
      </c>
      <c r="P33" s="35">
        <v>492</v>
      </c>
      <c r="Q33" s="50">
        <v>745530.47</v>
      </c>
      <c r="R33" s="35">
        <f t="shared" si="1"/>
        <v>754965.14</v>
      </c>
      <c r="S33" s="48">
        <v>32846</v>
      </c>
      <c r="T33" s="37">
        <f t="shared" si="2"/>
        <v>33338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1360589</v>
      </c>
      <c r="L34" s="43">
        <f>SUM(L10:L33)</f>
        <v>47253</v>
      </c>
      <c r="M34" s="44">
        <f t="shared" si="0"/>
        <v>-0.003996914198658552</v>
      </c>
      <c r="N34" s="43">
        <f>SUM(N10:N33)</f>
        <v>1719358.9</v>
      </c>
      <c r="O34" s="43">
        <f aca="true" t="shared" si="3" ref="O34:T34">SUM(O10:O33)</f>
        <v>1712486.77</v>
      </c>
      <c r="P34" s="43">
        <f t="shared" si="3"/>
        <v>65390</v>
      </c>
      <c r="Q34" s="43">
        <f t="shared" si="3"/>
        <v>11780009.73</v>
      </c>
      <c r="R34" s="43">
        <f t="shared" si="3"/>
        <v>13492496.5</v>
      </c>
      <c r="S34" s="43">
        <f t="shared" si="3"/>
        <v>450674</v>
      </c>
      <c r="T34" s="43">
        <f t="shared" si="3"/>
        <v>516064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96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97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7</v>
      </c>
      <c r="N4" s="22" t="s">
        <v>7</v>
      </c>
      <c r="Q4" s="22"/>
      <c r="R4" s="1" t="s">
        <v>8</v>
      </c>
      <c r="S4" s="1"/>
      <c r="T4" s="23">
        <v>40591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98</v>
      </c>
      <c r="G10" s="31" t="s">
        <v>45</v>
      </c>
      <c r="H10" s="31" t="s">
        <v>37</v>
      </c>
      <c r="I10" s="33">
        <v>1</v>
      </c>
      <c r="J10" s="33">
        <v>8</v>
      </c>
      <c r="K10" s="56">
        <v>221499</v>
      </c>
      <c r="L10" s="56">
        <v>7425</v>
      </c>
      <c r="M10" s="34" t="e">
        <f aca="true" t="shared" si="0" ref="M10:M33">O10/N10-100%</f>
        <v>#DIV/0!</v>
      </c>
      <c r="N10" s="35"/>
      <c r="O10" s="35">
        <v>363870.4</v>
      </c>
      <c r="P10" s="35">
        <v>14146</v>
      </c>
      <c r="Q10" s="50"/>
      <c r="R10" s="35">
        <f aca="true" t="shared" si="1" ref="R10:R32">O10+Q10</f>
        <v>363870.4</v>
      </c>
      <c r="S10" s="48"/>
      <c r="T10" s="37">
        <f aca="true" t="shared" si="2" ref="T10:T32">S10+P10</f>
        <v>14146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99</v>
      </c>
      <c r="G11" s="31" t="s">
        <v>38</v>
      </c>
      <c r="H11" s="31" t="s">
        <v>37</v>
      </c>
      <c r="I11" s="33">
        <v>1</v>
      </c>
      <c r="J11" s="33">
        <v>8</v>
      </c>
      <c r="K11" s="56">
        <v>163085</v>
      </c>
      <c r="L11" s="56">
        <v>4550</v>
      </c>
      <c r="M11" s="34" t="e">
        <f t="shared" si="0"/>
        <v>#DIV/0!</v>
      </c>
      <c r="N11" s="35"/>
      <c r="O11" s="35">
        <v>215894</v>
      </c>
      <c r="P11" s="35">
        <v>6509</v>
      </c>
      <c r="Q11" s="50"/>
      <c r="R11" s="35">
        <f t="shared" si="1"/>
        <v>215894</v>
      </c>
      <c r="S11" s="48"/>
      <c r="T11" s="37">
        <f t="shared" si="2"/>
        <v>6509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1</v>
      </c>
      <c r="F12" s="31" t="s">
        <v>93</v>
      </c>
      <c r="G12" s="31" t="s">
        <v>38</v>
      </c>
      <c r="H12" s="31" t="s">
        <v>42</v>
      </c>
      <c r="I12" s="33">
        <v>2</v>
      </c>
      <c r="J12" s="33">
        <v>6</v>
      </c>
      <c r="K12" s="56">
        <v>136089</v>
      </c>
      <c r="L12" s="56">
        <v>4714</v>
      </c>
      <c r="M12" s="34">
        <f t="shared" si="0"/>
        <v>-0.005034921949082838</v>
      </c>
      <c r="N12" s="35">
        <v>207749</v>
      </c>
      <c r="O12" s="35">
        <v>206703</v>
      </c>
      <c r="P12" s="35">
        <v>8255</v>
      </c>
      <c r="Q12" s="50">
        <v>207749</v>
      </c>
      <c r="R12" s="35">
        <f t="shared" si="1"/>
        <v>414452</v>
      </c>
      <c r="S12" s="48">
        <v>8732</v>
      </c>
      <c r="T12" s="37">
        <f t="shared" si="2"/>
        <v>16987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86</v>
      </c>
      <c r="G13" s="31" t="s">
        <v>33</v>
      </c>
      <c r="H13" s="31" t="s">
        <v>34</v>
      </c>
      <c r="I13" s="33">
        <v>3</v>
      </c>
      <c r="J13" s="33">
        <v>6</v>
      </c>
      <c r="K13" s="56">
        <v>105936</v>
      </c>
      <c r="L13" s="56">
        <v>3529</v>
      </c>
      <c r="M13" s="34">
        <f t="shared" si="0"/>
        <v>-0.13095425931870486</v>
      </c>
      <c r="N13" s="35">
        <v>183797</v>
      </c>
      <c r="O13" s="35">
        <v>159728</v>
      </c>
      <c r="P13" s="35">
        <v>6141</v>
      </c>
      <c r="Q13" s="50">
        <v>415241</v>
      </c>
      <c r="R13" s="35">
        <f t="shared" si="1"/>
        <v>574969</v>
      </c>
      <c r="S13" s="48">
        <v>16071</v>
      </c>
      <c r="T13" s="37">
        <f t="shared" si="2"/>
        <v>22212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75</v>
      </c>
      <c r="G14" s="31" t="s">
        <v>40</v>
      </c>
      <c r="H14" s="31" t="s">
        <v>34</v>
      </c>
      <c r="I14" s="33">
        <v>5</v>
      </c>
      <c r="J14" s="33">
        <v>11</v>
      </c>
      <c r="K14" s="56">
        <v>102005</v>
      </c>
      <c r="L14" s="56">
        <v>4090</v>
      </c>
      <c r="M14" s="34">
        <f t="shared" si="0"/>
        <v>-0.11609131986395604</v>
      </c>
      <c r="N14" s="35">
        <v>143189</v>
      </c>
      <c r="O14" s="35">
        <v>126566</v>
      </c>
      <c r="P14" s="35">
        <v>5487</v>
      </c>
      <c r="Q14" s="50">
        <v>834922</v>
      </c>
      <c r="R14" s="35">
        <f t="shared" si="1"/>
        <v>961488</v>
      </c>
      <c r="S14" s="48">
        <v>34032</v>
      </c>
      <c r="T14" s="37">
        <f t="shared" si="2"/>
        <v>39519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4</v>
      </c>
      <c r="F15" s="31" t="s">
        <v>87</v>
      </c>
      <c r="G15" s="31" t="s">
        <v>88</v>
      </c>
      <c r="H15" s="31" t="s">
        <v>37</v>
      </c>
      <c r="I15" s="33">
        <v>3</v>
      </c>
      <c r="J15" s="33">
        <v>6</v>
      </c>
      <c r="K15" s="56">
        <v>62041</v>
      </c>
      <c r="L15" s="56">
        <v>2084</v>
      </c>
      <c r="M15" s="34">
        <f t="shared" si="0"/>
        <v>-0.14583056643867454</v>
      </c>
      <c r="N15" s="35">
        <v>120472</v>
      </c>
      <c r="O15" s="35">
        <v>102903.5</v>
      </c>
      <c r="P15" s="35">
        <v>3968</v>
      </c>
      <c r="Q15" s="50">
        <v>307292.44</v>
      </c>
      <c r="R15" s="35">
        <f t="shared" si="1"/>
        <v>410195.94</v>
      </c>
      <c r="S15" s="48">
        <v>12116</v>
      </c>
      <c r="T15" s="37">
        <f t="shared" si="2"/>
        <v>16084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74</v>
      </c>
      <c r="G16" s="31" t="s">
        <v>41</v>
      </c>
      <c r="H16" s="31" t="s">
        <v>34</v>
      </c>
      <c r="I16" s="33">
        <v>5</v>
      </c>
      <c r="J16" s="33">
        <v>9</v>
      </c>
      <c r="K16" s="56">
        <v>58021</v>
      </c>
      <c r="L16" s="56">
        <v>1974</v>
      </c>
      <c r="M16" s="34">
        <f t="shared" si="0"/>
        <v>-0.035640755371233235</v>
      </c>
      <c r="N16" s="35">
        <v>101513</v>
      </c>
      <c r="O16" s="35">
        <v>97895</v>
      </c>
      <c r="P16" s="35">
        <v>3812</v>
      </c>
      <c r="Q16" s="50">
        <v>909738</v>
      </c>
      <c r="R16" s="35">
        <f t="shared" si="1"/>
        <v>1007633</v>
      </c>
      <c r="S16" s="48">
        <v>34659</v>
      </c>
      <c r="T16" s="37">
        <f t="shared" si="2"/>
        <v>38471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70</v>
      </c>
      <c r="G17" s="31" t="s">
        <v>38</v>
      </c>
      <c r="H17" s="31" t="s">
        <v>39</v>
      </c>
      <c r="I17" s="51">
        <v>6</v>
      </c>
      <c r="J17" s="33">
        <v>6</v>
      </c>
      <c r="K17" s="57">
        <v>48586</v>
      </c>
      <c r="L17" s="56">
        <v>1654</v>
      </c>
      <c r="M17" s="34">
        <f t="shared" si="0"/>
        <v>0.07143217329289642</v>
      </c>
      <c r="N17" s="35">
        <v>69408.5</v>
      </c>
      <c r="O17" s="35">
        <v>74366.5</v>
      </c>
      <c r="P17" s="35">
        <v>2898</v>
      </c>
      <c r="Q17" s="50">
        <v>799068.1799999999</v>
      </c>
      <c r="R17" s="35">
        <f t="shared" si="1"/>
        <v>873434.6799999999</v>
      </c>
      <c r="S17" s="48">
        <v>30852</v>
      </c>
      <c r="T17" s="37">
        <f t="shared" si="2"/>
        <v>33750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100</v>
      </c>
      <c r="G18" s="31" t="s">
        <v>33</v>
      </c>
      <c r="H18" s="31" t="s">
        <v>34</v>
      </c>
      <c r="I18" s="51">
        <v>1</v>
      </c>
      <c r="J18" s="33">
        <v>3</v>
      </c>
      <c r="K18" s="57">
        <v>55374</v>
      </c>
      <c r="L18" s="56">
        <v>2006</v>
      </c>
      <c r="M18" s="34" t="e">
        <f t="shared" si="0"/>
        <v>#DIV/0!</v>
      </c>
      <c r="N18" s="35"/>
      <c r="O18" s="35">
        <v>73253</v>
      </c>
      <c r="P18" s="35">
        <v>2913</v>
      </c>
      <c r="Q18" s="50"/>
      <c r="R18" s="35">
        <f t="shared" si="1"/>
        <v>73253</v>
      </c>
      <c r="S18" s="48"/>
      <c r="T18" s="37">
        <f t="shared" si="2"/>
        <v>2913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59</v>
      </c>
      <c r="G19" s="31" t="s">
        <v>38</v>
      </c>
      <c r="H19" s="31" t="s">
        <v>37</v>
      </c>
      <c r="I19" s="33">
        <v>8</v>
      </c>
      <c r="J19" s="33">
        <v>9</v>
      </c>
      <c r="K19" s="56">
        <v>45500</v>
      </c>
      <c r="L19" s="56">
        <v>2141</v>
      </c>
      <c r="M19" s="34">
        <f t="shared" si="0"/>
        <v>-0.10466022648648177</v>
      </c>
      <c r="N19" s="35">
        <v>57089.5</v>
      </c>
      <c r="O19" s="35">
        <v>51114.5</v>
      </c>
      <c r="P19" s="35">
        <v>2440</v>
      </c>
      <c r="Q19" s="50">
        <v>1369837.8</v>
      </c>
      <c r="R19" s="35">
        <f t="shared" si="1"/>
        <v>1420952.3</v>
      </c>
      <c r="S19" s="48">
        <v>45875</v>
      </c>
      <c r="T19" s="37">
        <f t="shared" si="2"/>
        <v>48315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13</v>
      </c>
      <c r="F20" s="31" t="s">
        <v>58</v>
      </c>
      <c r="G20" s="31" t="s">
        <v>45</v>
      </c>
      <c r="H20" s="31" t="s">
        <v>37</v>
      </c>
      <c r="I20" s="33">
        <v>8</v>
      </c>
      <c r="J20" s="33">
        <v>7</v>
      </c>
      <c r="K20" s="56">
        <v>5264</v>
      </c>
      <c r="L20" s="56">
        <v>299</v>
      </c>
      <c r="M20" s="34">
        <f t="shared" si="0"/>
        <v>0.2870051248239278</v>
      </c>
      <c r="N20" s="35">
        <v>33367</v>
      </c>
      <c r="O20" s="35">
        <v>42943.5</v>
      </c>
      <c r="P20" s="35">
        <v>1712</v>
      </c>
      <c r="Q20" s="50">
        <v>1640182.7</v>
      </c>
      <c r="R20" s="35">
        <f t="shared" si="1"/>
        <v>1683126.2</v>
      </c>
      <c r="S20" s="48">
        <v>66576</v>
      </c>
      <c r="T20" s="37">
        <f t="shared" si="2"/>
        <v>68288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95</v>
      </c>
      <c r="G21" s="31" t="s">
        <v>38</v>
      </c>
      <c r="H21" s="31" t="s">
        <v>39</v>
      </c>
      <c r="I21" s="33">
        <v>2</v>
      </c>
      <c r="J21" s="33">
        <v>2</v>
      </c>
      <c r="K21" s="56">
        <v>23683</v>
      </c>
      <c r="L21" s="56">
        <v>763</v>
      </c>
      <c r="M21" s="34">
        <f t="shared" si="0"/>
        <v>-0.3503963443066306</v>
      </c>
      <c r="N21" s="35">
        <v>53615</v>
      </c>
      <c r="O21" s="35">
        <v>34828.5</v>
      </c>
      <c r="P21" s="35">
        <v>1318</v>
      </c>
      <c r="Q21" s="50">
        <v>53615</v>
      </c>
      <c r="R21" s="35">
        <f t="shared" si="1"/>
        <v>88443.5</v>
      </c>
      <c r="S21" s="48">
        <v>2016</v>
      </c>
      <c r="T21" s="37">
        <f t="shared" si="2"/>
        <v>3334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89</v>
      </c>
      <c r="G22" s="31" t="s">
        <v>36</v>
      </c>
      <c r="H22" s="31" t="s">
        <v>37</v>
      </c>
      <c r="I22" s="33">
        <v>3</v>
      </c>
      <c r="J22" s="33">
        <v>8</v>
      </c>
      <c r="K22" s="56">
        <v>28425</v>
      </c>
      <c r="L22" s="56">
        <v>873</v>
      </c>
      <c r="M22" s="34">
        <f t="shared" si="0"/>
        <v>-0.36282647723104844</v>
      </c>
      <c r="N22" s="35">
        <v>51803</v>
      </c>
      <c r="O22" s="35">
        <v>33007.5</v>
      </c>
      <c r="P22" s="35">
        <v>1052</v>
      </c>
      <c r="Q22" s="50">
        <v>136962.8</v>
      </c>
      <c r="R22" s="35">
        <f t="shared" si="1"/>
        <v>169970.3</v>
      </c>
      <c r="S22" s="48">
        <v>4199</v>
      </c>
      <c r="T22" s="37">
        <f t="shared" si="2"/>
        <v>5251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31" t="s">
        <v>82</v>
      </c>
      <c r="G23" s="31" t="s">
        <v>38</v>
      </c>
      <c r="H23" s="31" t="s">
        <v>37</v>
      </c>
      <c r="I23" s="33">
        <v>4</v>
      </c>
      <c r="J23" s="33">
        <v>4</v>
      </c>
      <c r="K23" s="56">
        <v>22040</v>
      </c>
      <c r="L23" s="56">
        <v>775</v>
      </c>
      <c r="M23" s="34">
        <f t="shared" si="0"/>
        <v>-0.08885971598769093</v>
      </c>
      <c r="N23" s="35">
        <v>35421</v>
      </c>
      <c r="O23" s="35">
        <v>32273.5</v>
      </c>
      <c r="P23" s="35">
        <v>1253</v>
      </c>
      <c r="Q23" s="50">
        <v>208452.5</v>
      </c>
      <c r="R23" s="35">
        <f t="shared" si="1"/>
        <v>240726</v>
      </c>
      <c r="S23" s="48">
        <v>8212</v>
      </c>
      <c r="T23" s="37">
        <f t="shared" si="2"/>
        <v>9465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7</v>
      </c>
      <c r="F24" s="31" t="s">
        <v>94</v>
      </c>
      <c r="G24" s="31" t="s">
        <v>41</v>
      </c>
      <c r="H24" s="31" t="s">
        <v>34</v>
      </c>
      <c r="I24" s="33">
        <v>2</v>
      </c>
      <c r="J24" s="33">
        <v>7</v>
      </c>
      <c r="K24" s="56">
        <v>20429</v>
      </c>
      <c r="L24" s="56">
        <v>683</v>
      </c>
      <c r="M24" s="34">
        <f t="shared" si="0"/>
        <v>-0.5947213165657507</v>
      </c>
      <c r="N24" s="35">
        <v>64410</v>
      </c>
      <c r="O24" s="35">
        <v>26104</v>
      </c>
      <c r="P24" s="35">
        <v>1016</v>
      </c>
      <c r="Q24" s="50">
        <v>64410</v>
      </c>
      <c r="R24" s="35">
        <f t="shared" si="1"/>
        <v>90514</v>
      </c>
      <c r="S24" s="48">
        <v>2600</v>
      </c>
      <c r="T24" s="37">
        <f t="shared" si="2"/>
        <v>3616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11</v>
      </c>
      <c r="F25" s="31" t="s">
        <v>81</v>
      </c>
      <c r="G25" s="31" t="s">
        <v>41</v>
      </c>
      <c r="H25" s="31" t="s">
        <v>34</v>
      </c>
      <c r="I25" s="33">
        <v>4</v>
      </c>
      <c r="J25" s="33">
        <v>11</v>
      </c>
      <c r="K25" s="56">
        <v>19291</v>
      </c>
      <c r="L25" s="56">
        <v>549</v>
      </c>
      <c r="M25" s="34">
        <f t="shared" si="0"/>
        <v>-0.3571930189611673</v>
      </c>
      <c r="N25" s="35">
        <v>38447</v>
      </c>
      <c r="O25" s="35">
        <v>24714</v>
      </c>
      <c r="P25" s="35">
        <v>751</v>
      </c>
      <c r="Q25" s="50">
        <v>243887</v>
      </c>
      <c r="R25" s="35">
        <f t="shared" si="1"/>
        <v>268601</v>
      </c>
      <c r="S25" s="48">
        <v>7658</v>
      </c>
      <c r="T25" s="37">
        <f t="shared" si="2"/>
        <v>8409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31" t="s">
        <v>66</v>
      </c>
      <c r="G26" s="31" t="s">
        <v>38</v>
      </c>
      <c r="H26" s="31" t="s">
        <v>39</v>
      </c>
      <c r="I26" s="33">
        <v>7</v>
      </c>
      <c r="J26" s="33">
        <v>4</v>
      </c>
      <c r="K26" s="56">
        <v>12536</v>
      </c>
      <c r="L26" s="56">
        <v>421</v>
      </c>
      <c r="M26" s="34">
        <f t="shared" si="0"/>
        <v>-0.251475025142474</v>
      </c>
      <c r="N26" s="35">
        <v>29830</v>
      </c>
      <c r="O26" s="35">
        <v>22328.5</v>
      </c>
      <c r="P26" s="35">
        <v>851</v>
      </c>
      <c r="Q26" s="50">
        <v>547334.44</v>
      </c>
      <c r="R26" s="35">
        <f t="shared" si="1"/>
        <v>569662.94</v>
      </c>
      <c r="S26" s="48">
        <v>20544</v>
      </c>
      <c r="T26" s="37">
        <f t="shared" si="2"/>
        <v>21395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55</v>
      </c>
      <c r="G27" s="31" t="s">
        <v>45</v>
      </c>
      <c r="H27" s="31" t="s">
        <v>37</v>
      </c>
      <c r="I27" s="33">
        <v>9</v>
      </c>
      <c r="J27" s="55">
        <v>3</v>
      </c>
      <c r="K27" s="56">
        <v>15552</v>
      </c>
      <c r="L27" s="56">
        <v>533</v>
      </c>
      <c r="M27" s="34">
        <f t="shared" si="0"/>
        <v>-0.29890509506304597</v>
      </c>
      <c r="N27" s="35">
        <v>25299</v>
      </c>
      <c r="O27" s="35">
        <v>17737</v>
      </c>
      <c r="P27" s="35">
        <v>612</v>
      </c>
      <c r="Q27" s="50">
        <v>1091486.8399999999</v>
      </c>
      <c r="R27" s="35">
        <f t="shared" si="1"/>
        <v>1109223.8399999999</v>
      </c>
      <c r="S27" s="48">
        <v>38200</v>
      </c>
      <c r="T27" s="37">
        <f t="shared" si="2"/>
        <v>38812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47" t="s">
        <v>57</v>
      </c>
      <c r="G28" s="31" t="s">
        <v>38</v>
      </c>
      <c r="H28" s="31" t="s">
        <v>37</v>
      </c>
      <c r="I28" s="33">
        <v>9</v>
      </c>
      <c r="J28" s="33">
        <v>2</v>
      </c>
      <c r="K28" s="56">
        <v>9771</v>
      </c>
      <c r="L28" s="56">
        <v>327</v>
      </c>
      <c r="M28" s="34">
        <f t="shared" si="0"/>
        <v>-0.03260434929716094</v>
      </c>
      <c r="N28" s="35">
        <v>16255.5</v>
      </c>
      <c r="O28" s="35">
        <v>15725.5</v>
      </c>
      <c r="P28" s="35">
        <v>615</v>
      </c>
      <c r="Q28" s="50">
        <v>386205.66000000003</v>
      </c>
      <c r="R28" s="35">
        <f t="shared" si="1"/>
        <v>401931.16000000003</v>
      </c>
      <c r="S28" s="48">
        <v>14557</v>
      </c>
      <c r="T28" s="37">
        <f t="shared" si="2"/>
        <v>15172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18</v>
      </c>
      <c r="F29" s="31" t="s">
        <v>71</v>
      </c>
      <c r="G29" s="31" t="s">
        <v>45</v>
      </c>
      <c r="H29" s="31" t="s">
        <v>37</v>
      </c>
      <c r="I29" s="33">
        <v>6</v>
      </c>
      <c r="J29" s="33">
        <v>3</v>
      </c>
      <c r="K29" s="56">
        <v>8632</v>
      </c>
      <c r="L29" s="56">
        <v>364</v>
      </c>
      <c r="M29" s="34">
        <f t="shared" si="0"/>
        <v>-0.015669670321716733</v>
      </c>
      <c r="N29" s="35">
        <v>13816.5</v>
      </c>
      <c r="O29" s="35">
        <v>13600</v>
      </c>
      <c r="P29" s="35">
        <v>593</v>
      </c>
      <c r="Q29" s="50">
        <v>351139</v>
      </c>
      <c r="R29" s="35">
        <f t="shared" si="1"/>
        <v>364739</v>
      </c>
      <c r="S29" s="48">
        <v>12996</v>
      </c>
      <c r="T29" s="37">
        <f t="shared" si="2"/>
        <v>13589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23</v>
      </c>
      <c r="F30" s="47" t="s">
        <v>48</v>
      </c>
      <c r="G30" s="31" t="s">
        <v>38</v>
      </c>
      <c r="H30" s="31" t="s">
        <v>37</v>
      </c>
      <c r="I30" s="33">
        <v>15</v>
      </c>
      <c r="J30" s="55">
        <v>6</v>
      </c>
      <c r="K30" s="56">
        <v>6076</v>
      </c>
      <c r="L30" s="56">
        <v>329</v>
      </c>
      <c r="M30" s="34">
        <f t="shared" si="0"/>
        <v>0.508768821966342</v>
      </c>
      <c r="N30" s="35">
        <v>5645</v>
      </c>
      <c r="O30" s="35">
        <v>8517</v>
      </c>
      <c r="P30" s="35">
        <v>488</v>
      </c>
      <c r="Q30" s="50">
        <v>737013.47</v>
      </c>
      <c r="R30" s="35">
        <f t="shared" si="1"/>
        <v>745530.47</v>
      </c>
      <c r="S30" s="48">
        <v>32358</v>
      </c>
      <c r="T30" s="37">
        <f t="shared" si="2"/>
        <v>32846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52</v>
      </c>
      <c r="G31" s="31" t="s">
        <v>36</v>
      </c>
      <c r="H31" s="31" t="s">
        <v>37</v>
      </c>
      <c r="I31" s="33">
        <v>11</v>
      </c>
      <c r="J31" s="33">
        <v>6</v>
      </c>
      <c r="K31" s="56">
        <v>2457</v>
      </c>
      <c r="L31" s="56">
        <v>109</v>
      </c>
      <c r="M31" s="34">
        <f t="shared" si="0"/>
        <v>-0.3846408109299251</v>
      </c>
      <c r="N31" s="35">
        <v>9076</v>
      </c>
      <c r="O31" s="35">
        <v>5585</v>
      </c>
      <c r="P31" s="35">
        <v>224</v>
      </c>
      <c r="Q31" s="50">
        <v>1309734.72</v>
      </c>
      <c r="R31" s="35">
        <f t="shared" si="1"/>
        <v>1315319.72</v>
      </c>
      <c r="S31" s="48">
        <v>51488</v>
      </c>
      <c r="T31" s="37">
        <f t="shared" si="2"/>
        <v>51712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31" t="s">
        <v>78</v>
      </c>
      <c r="G32" s="31" t="s">
        <v>40</v>
      </c>
      <c r="H32" s="31" t="s">
        <v>34</v>
      </c>
      <c r="I32" s="33">
        <v>7</v>
      </c>
      <c r="J32" s="33">
        <v>9</v>
      </c>
      <c r="K32" s="56">
        <v>3313</v>
      </c>
      <c r="L32" s="56">
        <v>202</v>
      </c>
      <c r="M32" s="34">
        <f t="shared" si="0"/>
        <v>-0.5023902651021295</v>
      </c>
      <c r="N32" s="35">
        <v>6903</v>
      </c>
      <c r="O32" s="35">
        <v>3435</v>
      </c>
      <c r="P32" s="35">
        <v>247</v>
      </c>
      <c r="Q32" s="50">
        <v>430989</v>
      </c>
      <c r="R32" s="35">
        <f t="shared" si="1"/>
        <v>434424</v>
      </c>
      <c r="S32" s="48">
        <v>16696</v>
      </c>
      <c r="T32" s="37">
        <f t="shared" si="2"/>
        <v>16943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1175605</v>
      </c>
      <c r="L33" s="43">
        <f>SUM(L10:L32)</f>
        <v>40394</v>
      </c>
      <c r="M33" s="44">
        <f t="shared" si="0"/>
        <v>0.3835408403085456</v>
      </c>
      <c r="N33" s="43">
        <f>SUM(N10:N32)</f>
        <v>1267106</v>
      </c>
      <c r="O33" s="43">
        <f aca="true" t="shared" si="3" ref="O33:T33">SUM(O10:O32)</f>
        <v>1753092.9</v>
      </c>
      <c r="P33" s="43">
        <f t="shared" si="3"/>
        <v>67301</v>
      </c>
      <c r="Q33" s="43">
        <f t="shared" si="3"/>
        <v>12045261.55</v>
      </c>
      <c r="R33" s="43">
        <f t="shared" si="3"/>
        <v>13798354.450000001</v>
      </c>
      <c r="S33" s="43">
        <f t="shared" si="3"/>
        <v>460437</v>
      </c>
      <c r="T33" s="43">
        <f t="shared" si="3"/>
        <v>527738</v>
      </c>
      <c r="U33" s="45"/>
      <c r="V33" s="46">
        <f>SUM(V10:V19)</f>
        <v>0</v>
      </c>
    </row>
    <row r="36" spans="15:16" ht="12.75">
      <c r="O36" s="54"/>
      <c r="P36" s="53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A7">
      <selection activeCell="L38" sqref="L38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91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92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6</v>
      </c>
      <c r="N4" s="22" t="s">
        <v>7</v>
      </c>
      <c r="Q4" s="22"/>
      <c r="R4" s="1" t="s">
        <v>8</v>
      </c>
      <c r="S4" s="1"/>
      <c r="T4" s="23">
        <v>40584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93</v>
      </c>
      <c r="G10" s="31" t="s">
        <v>38</v>
      </c>
      <c r="H10" s="31" t="s">
        <v>42</v>
      </c>
      <c r="I10" s="33">
        <v>1</v>
      </c>
      <c r="J10" s="33">
        <v>6</v>
      </c>
      <c r="K10" s="56">
        <v>148773</v>
      </c>
      <c r="L10" s="56">
        <v>5600</v>
      </c>
      <c r="M10" s="34" t="e">
        <f aca="true" t="shared" si="0" ref="M10:M36">O10/N10-100%</f>
        <v>#DIV/0!</v>
      </c>
      <c r="N10" s="35"/>
      <c r="O10" s="35">
        <v>207749</v>
      </c>
      <c r="P10" s="35">
        <v>8732</v>
      </c>
      <c r="Q10" s="50"/>
      <c r="R10" s="35">
        <f aca="true" t="shared" si="1" ref="R10:R35">O10+Q10</f>
        <v>207749</v>
      </c>
      <c r="S10" s="48"/>
      <c r="T10" s="37">
        <f aca="true" t="shared" si="2" ref="T10:T35">S10+P10</f>
        <v>8732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86</v>
      </c>
      <c r="G11" s="31" t="s">
        <v>33</v>
      </c>
      <c r="H11" s="31" t="s">
        <v>34</v>
      </c>
      <c r="I11" s="33">
        <v>2</v>
      </c>
      <c r="J11" s="33">
        <v>6</v>
      </c>
      <c r="K11" s="56">
        <v>136156</v>
      </c>
      <c r="L11" s="56">
        <v>4491</v>
      </c>
      <c r="M11" s="34">
        <f t="shared" si="0"/>
        <v>-0.20586837420715165</v>
      </c>
      <c r="N11" s="35">
        <v>231444</v>
      </c>
      <c r="O11" s="35">
        <v>183797</v>
      </c>
      <c r="P11" s="35">
        <v>7030</v>
      </c>
      <c r="Q11" s="50">
        <v>231444</v>
      </c>
      <c r="R11" s="35">
        <f t="shared" si="1"/>
        <v>415241</v>
      </c>
      <c r="S11" s="48">
        <v>9041</v>
      </c>
      <c r="T11" s="37">
        <f t="shared" si="2"/>
        <v>16071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75</v>
      </c>
      <c r="G12" s="31" t="s">
        <v>40</v>
      </c>
      <c r="H12" s="31" t="s">
        <v>34</v>
      </c>
      <c r="I12" s="33">
        <v>4</v>
      </c>
      <c r="J12" s="33">
        <v>13</v>
      </c>
      <c r="K12" s="56">
        <v>118339</v>
      </c>
      <c r="L12" s="56">
        <v>4683</v>
      </c>
      <c r="M12" s="34">
        <f t="shared" si="0"/>
        <v>-0.29110145157138045</v>
      </c>
      <c r="N12" s="35">
        <v>201988</v>
      </c>
      <c r="O12" s="35">
        <v>143189</v>
      </c>
      <c r="P12" s="35">
        <v>5995</v>
      </c>
      <c r="Q12" s="50">
        <v>691733</v>
      </c>
      <c r="R12" s="35">
        <f t="shared" si="1"/>
        <v>834922</v>
      </c>
      <c r="S12" s="48">
        <v>28037</v>
      </c>
      <c r="T12" s="37">
        <f t="shared" si="2"/>
        <v>34032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3</v>
      </c>
      <c r="F13" s="31" t="s">
        <v>87</v>
      </c>
      <c r="G13" s="31" t="s">
        <v>88</v>
      </c>
      <c r="H13" s="31" t="s">
        <v>37</v>
      </c>
      <c r="I13" s="33">
        <v>2</v>
      </c>
      <c r="J13" s="33">
        <v>6</v>
      </c>
      <c r="K13" s="56">
        <v>89379</v>
      </c>
      <c r="L13" s="56">
        <v>3007</v>
      </c>
      <c r="M13" s="34">
        <f t="shared" si="0"/>
        <v>-0.35514550763289077</v>
      </c>
      <c r="N13" s="35">
        <v>186820.44</v>
      </c>
      <c r="O13" s="35">
        <v>120472</v>
      </c>
      <c r="P13" s="35">
        <v>4733</v>
      </c>
      <c r="Q13" s="50">
        <v>186820.44</v>
      </c>
      <c r="R13" s="35">
        <f t="shared" si="1"/>
        <v>307292.44</v>
      </c>
      <c r="S13" s="48">
        <v>7383</v>
      </c>
      <c r="T13" s="37">
        <f t="shared" si="2"/>
        <v>12116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74</v>
      </c>
      <c r="G14" s="31" t="s">
        <v>41</v>
      </c>
      <c r="H14" s="31" t="s">
        <v>34</v>
      </c>
      <c r="I14" s="33">
        <v>4</v>
      </c>
      <c r="J14" s="33">
        <v>9</v>
      </c>
      <c r="K14" s="56">
        <v>78737</v>
      </c>
      <c r="L14" s="56">
        <v>2734</v>
      </c>
      <c r="M14" s="34">
        <f t="shared" si="0"/>
        <v>-0.31731183084951853</v>
      </c>
      <c r="N14" s="35">
        <v>148696</v>
      </c>
      <c r="O14" s="35">
        <v>101513</v>
      </c>
      <c r="P14" s="35">
        <v>3939</v>
      </c>
      <c r="Q14" s="50">
        <v>808225</v>
      </c>
      <c r="R14" s="35">
        <f t="shared" si="1"/>
        <v>909738</v>
      </c>
      <c r="S14" s="48">
        <v>30720</v>
      </c>
      <c r="T14" s="37">
        <f t="shared" si="2"/>
        <v>34659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70</v>
      </c>
      <c r="G15" s="31" t="s">
        <v>38</v>
      </c>
      <c r="H15" s="31" t="s">
        <v>39</v>
      </c>
      <c r="I15" s="33">
        <v>5</v>
      </c>
      <c r="J15" s="33">
        <v>6</v>
      </c>
      <c r="K15" s="56">
        <v>53411</v>
      </c>
      <c r="L15" s="56">
        <v>1810</v>
      </c>
      <c r="M15" s="34">
        <f t="shared" si="0"/>
        <v>-0.2681824891400616</v>
      </c>
      <c r="N15" s="35">
        <v>94844</v>
      </c>
      <c r="O15" s="35">
        <v>69408.5</v>
      </c>
      <c r="P15" s="35">
        <v>2668</v>
      </c>
      <c r="Q15" s="50">
        <v>729659.6799999999</v>
      </c>
      <c r="R15" s="35">
        <f t="shared" si="1"/>
        <v>799068.1799999999</v>
      </c>
      <c r="S15" s="48">
        <v>28184</v>
      </c>
      <c r="T15" s="37">
        <f t="shared" si="2"/>
        <v>30852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94</v>
      </c>
      <c r="G16" s="31" t="s">
        <v>41</v>
      </c>
      <c r="H16" s="31" t="s">
        <v>34</v>
      </c>
      <c r="I16" s="33">
        <v>1</v>
      </c>
      <c r="J16" s="33">
        <v>7</v>
      </c>
      <c r="K16" s="56">
        <v>50229</v>
      </c>
      <c r="L16" s="56">
        <v>1783</v>
      </c>
      <c r="M16" s="34" t="e">
        <f t="shared" si="0"/>
        <v>#DIV/0!</v>
      </c>
      <c r="N16" s="35"/>
      <c r="O16" s="35">
        <v>64410</v>
      </c>
      <c r="P16" s="35">
        <v>2600</v>
      </c>
      <c r="Q16" s="50"/>
      <c r="R16" s="35">
        <f t="shared" si="1"/>
        <v>64410</v>
      </c>
      <c r="S16" s="48"/>
      <c r="T16" s="37">
        <f t="shared" si="2"/>
        <v>2600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47" t="s">
        <v>59</v>
      </c>
      <c r="G17" s="31" t="s">
        <v>38</v>
      </c>
      <c r="H17" s="31" t="s">
        <v>37</v>
      </c>
      <c r="I17" s="51">
        <v>7</v>
      </c>
      <c r="J17" s="33">
        <v>9</v>
      </c>
      <c r="K17" s="57">
        <v>48472</v>
      </c>
      <c r="L17" s="56">
        <v>1645</v>
      </c>
      <c r="M17" s="34">
        <f t="shared" si="0"/>
        <v>-0.3727565880911703</v>
      </c>
      <c r="N17" s="35">
        <v>91016.5</v>
      </c>
      <c r="O17" s="35">
        <v>57089.5</v>
      </c>
      <c r="P17" s="35">
        <v>2003</v>
      </c>
      <c r="Q17" s="50">
        <v>1312748.3</v>
      </c>
      <c r="R17" s="35">
        <f t="shared" si="1"/>
        <v>1369837.8</v>
      </c>
      <c r="S17" s="48">
        <v>43872</v>
      </c>
      <c r="T17" s="37">
        <f t="shared" si="2"/>
        <v>45875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95</v>
      </c>
      <c r="G18" s="31" t="s">
        <v>38</v>
      </c>
      <c r="H18" s="31" t="s">
        <v>39</v>
      </c>
      <c r="I18" s="51">
        <v>1</v>
      </c>
      <c r="J18" s="33">
        <v>2</v>
      </c>
      <c r="K18" s="57">
        <v>40431</v>
      </c>
      <c r="L18" s="56">
        <v>1319</v>
      </c>
      <c r="M18" s="34" t="e">
        <f t="shared" si="0"/>
        <v>#DIV/0!</v>
      </c>
      <c r="N18" s="35"/>
      <c r="O18" s="35">
        <v>53615</v>
      </c>
      <c r="P18" s="35">
        <v>2016</v>
      </c>
      <c r="Q18" s="50"/>
      <c r="R18" s="35">
        <f t="shared" si="1"/>
        <v>53615</v>
      </c>
      <c r="S18" s="48"/>
      <c r="T18" s="37">
        <f t="shared" si="2"/>
        <v>2016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89</v>
      </c>
      <c r="G19" s="31" t="s">
        <v>36</v>
      </c>
      <c r="H19" s="31" t="s">
        <v>37</v>
      </c>
      <c r="I19" s="33">
        <v>2</v>
      </c>
      <c r="J19" s="33">
        <v>8</v>
      </c>
      <c r="K19" s="56">
        <v>45841</v>
      </c>
      <c r="L19" s="56">
        <v>1371</v>
      </c>
      <c r="M19" s="34">
        <f t="shared" si="0"/>
        <v>-0.391696551659351</v>
      </c>
      <c r="N19" s="35">
        <v>85159.8</v>
      </c>
      <c r="O19" s="35">
        <v>51803</v>
      </c>
      <c r="P19" s="35">
        <v>1622</v>
      </c>
      <c r="Q19" s="50">
        <v>85159.8</v>
      </c>
      <c r="R19" s="35">
        <f t="shared" si="1"/>
        <v>136962.8</v>
      </c>
      <c r="S19" s="48">
        <v>2577</v>
      </c>
      <c r="T19" s="37">
        <f t="shared" si="2"/>
        <v>4199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81</v>
      </c>
      <c r="G20" s="31" t="s">
        <v>41</v>
      </c>
      <c r="H20" s="31" t="s">
        <v>34</v>
      </c>
      <c r="I20" s="33">
        <v>3</v>
      </c>
      <c r="J20" s="33">
        <v>13</v>
      </c>
      <c r="K20" s="56">
        <v>31428</v>
      </c>
      <c r="L20" s="56">
        <v>868</v>
      </c>
      <c r="M20" s="34">
        <f t="shared" si="0"/>
        <v>-0.44840102724494624</v>
      </c>
      <c r="N20" s="35">
        <v>69701</v>
      </c>
      <c r="O20" s="35">
        <v>38447</v>
      </c>
      <c r="P20" s="35">
        <v>1198</v>
      </c>
      <c r="Q20" s="50">
        <v>205440</v>
      </c>
      <c r="R20" s="35">
        <f t="shared" si="1"/>
        <v>243887</v>
      </c>
      <c r="S20" s="48">
        <v>6460</v>
      </c>
      <c r="T20" s="37">
        <f t="shared" si="2"/>
        <v>7658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82</v>
      </c>
      <c r="G21" s="31" t="s">
        <v>38</v>
      </c>
      <c r="H21" s="31" t="s">
        <v>37</v>
      </c>
      <c r="I21" s="33">
        <v>3</v>
      </c>
      <c r="J21" s="33">
        <v>4</v>
      </c>
      <c r="K21" s="56">
        <v>26983</v>
      </c>
      <c r="L21" s="56">
        <v>889</v>
      </c>
      <c r="M21" s="34">
        <f t="shared" si="0"/>
        <v>-0.4412298275780474</v>
      </c>
      <c r="N21" s="35">
        <v>63391</v>
      </c>
      <c r="O21" s="35">
        <v>35421</v>
      </c>
      <c r="P21" s="35">
        <v>1341</v>
      </c>
      <c r="Q21" s="50">
        <v>173031.5</v>
      </c>
      <c r="R21" s="35">
        <f t="shared" si="1"/>
        <v>208452.5</v>
      </c>
      <c r="S21" s="48">
        <v>6871</v>
      </c>
      <c r="T21" s="37">
        <f t="shared" si="2"/>
        <v>8212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58</v>
      </c>
      <c r="G22" s="31" t="s">
        <v>45</v>
      </c>
      <c r="H22" s="31" t="s">
        <v>37</v>
      </c>
      <c r="I22" s="33">
        <v>7</v>
      </c>
      <c r="J22" s="33">
        <v>5</v>
      </c>
      <c r="K22" s="56">
        <v>27796</v>
      </c>
      <c r="L22" s="56">
        <v>987</v>
      </c>
      <c r="M22" s="34">
        <f t="shared" si="0"/>
        <v>-0.43015637013347874</v>
      </c>
      <c r="N22" s="35">
        <v>58554.66</v>
      </c>
      <c r="O22" s="35">
        <v>33367</v>
      </c>
      <c r="P22" s="35">
        <v>1264</v>
      </c>
      <c r="Q22" s="50">
        <v>1606815.7</v>
      </c>
      <c r="R22" s="35">
        <f t="shared" si="1"/>
        <v>1640182.7</v>
      </c>
      <c r="S22" s="48">
        <v>65312</v>
      </c>
      <c r="T22" s="37">
        <f t="shared" si="2"/>
        <v>66576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31" t="s">
        <v>66</v>
      </c>
      <c r="G23" s="31" t="s">
        <v>38</v>
      </c>
      <c r="H23" s="31" t="s">
        <v>39</v>
      </c>
      <c r="I23" s="33">
        <v>6</v>
      </c>
      <c r="J23" s="33">
        <v>4</v>
      </c>
      <c r="K23" s="56">
        <v>21748</v>
      </c>
      <c r="L23" s="56">
        <v>727</v>
      </c>
      <c r="M23" s="34">
        <f t="shared" si="0"/>
        <v>-0.40368623060930753</v>
      </c>
      <c r="N23" s="35">
        <v>50024</v>
      </c>
      <c r="O23" s="35">
        <v>29830</v>
      </c>
      <c r="P23" s="35">
        <v>1167</v>
      </c>
      <c r="Q23" s="50">
        <v>517504.44</v>
      </c>
      <c r="R23" s="35">
        <f t="shared" si="1"/>
        <v>547334.44</v>
      </c>
      <c r="S23" s="48">
        <v>19377</v>
      </c>
      <c r="T23" s="37">
        <f t="shared" si="2"/>
        <v>20544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13</v>
      </c>
      <c r="F24" s="31" t="s">
        <v>55</v>
      </c>
      <c r="G24" s="31" t="s">
        <v>45</v>
      </c>
      <c r="H24" s="31" t="s">
        <v>37</v>
      </c>
      <c r="I24" s="33">
        <v>8</v>
      </c>
      <c r="J24" s="55">
        <v>8</v>
      </c>
      <c r="K24" s="56">
        <v>23491</v>
      </c>
      <c r="L24" s="56">
        <v>786</v>
      </c>
      <c r="M24" s="34">
        <f t="shared" si="0"/>
        <v>-0.2992549095643021</v>
      </c>
      <c r="N24" s="35">
        <v>36103</v>
      </c>
      <c r="O24" s="35">
        <v>25299</v>
      </c>
      <c r="P24" s="35">
        <v>858</v>
      </c>
      <c r="Q24" s="50">
        <v>1066187.8399999999</v>
      </c>
      <c r="R24" s="35">
        <f t="shared" si="1"/>
        <v>1091486.8399999999</v>
      </c>
      <c r="S24" s="48">
        <v>37342</v>
      </c>
      <c r="T24" s="37">
        <f t="shared" si="2"/>
        <v>38200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47" t="s">
        <v>57</v>
      </c>
      <c r="G25" s="31" t="s">
        <v>38</v>
      </c>
      <c r="H25" s="31" t="s">
        <v>37</v>
      </c>
      <c r="I25" s="33">
        <v>8</v>
      </c>
      <c r="J25" s="33">
        <v>2</v>
      </c>
      <c r="K25" s="56">
        <v>11946</v>
      </c>
      <c r="L25" s="56">
        <v>397</v>
      </c>
      <c r="M25" s="34">
        <f t="shared" si="0"/>
        <v>-0.22719817442772583</v>
      </c>
      <c r="N25" s="35">
        <v>21034.5</v>
      </c>
      <c r="O25" s="35">
        <v>16255.5</v>
      </c>
      <c r="P25" s="35">
        <v>621</v>
      </c>
      <c r="Q25" s="50">
        <v>369950.16000000003</v>
      </c>
      <c r="R25" s="35">
        <f t="shared" si="1"/>
        <v>386205.66000000003</v>
      </c>
      <c r="S25" s="48">
        <v>13936</v>
      </c>
      <c r="T25" s="37">
        <f t="shared" si="2"/>
        <v>14557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14</v>
      </c>
      <c r="F26" s="47" t="s">
        <v>53</v>
      </c>
      <c r="G26" s="31" t="s">
        <v>33</v>
      </c>
      <c r="H26" s="31" t="s">
        <v>34</v>
      </c>
      <c r="I26" s="33">
        <v>9</v>
      </c>
      <c r="J26" s="33">
        <v>4</v>
      </c>
      <c r="K26" s="56">
        <v>9865</v>
      </c>
      <c r="L26" s="56">
        <v>329</v>
      </c>
      <c r="M26" s="34">
        <f t="shared" si="0"/>
        <v>-0.4967714618397375</v>
      </c>
      <c r="N26" s="35">
        <v>28341</v>
      </c>
      <c r="O26" s="35">
        <v>14262</v>
      </c>
      <c r="P26" s="35">
        <v>586</v>
      </c>
      <c r="Q26" s="50">
        <v>1153794</v>
      </c>
      <c r="R26" s="35">
        <f t="shared" si="1"/>
        <v>1168056</v>
      </c>
      <c r="S26" s="48">
        <v>38250</v>
      </c>
      <c r="T26" s="37">
        <f t="shared" si="2"/>
        <v>38836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12</v>
      </c>
      <c r="F27" s="31" t="s">
        <v>71</v>
      </c>
      <c r="G27" s="31" t="s">
        <v>45</v>
      </c>
      <c r="H27" s="31" t="s">
        <v>37</v>
      </c>
      <c r="I27" s="33">
        <v>5</v>
      </c>
      <c r="J27" s="33">
        <v>4</v>
      </c>
      <c r="K27" s="56">
        <v>10446</v>
      </c>
      <c r="L27" s="56">
        <v>356</v>
      </c>
      <c r="M27" s="34">
        <f t="shared" si="0"/>
        <v>-0.6258378129527575</v>
      </c>
      <c r="N27" s="35">
        <v>36926.5</v>
      </c>
      <c r="O27" s="35">
        <v>13816.5</v>
      </c>
      <c r="P27" s="35">
        <v>563</v>
      </c>
      <c r="Q27" s="50">
        <v>337322.5</v>
      </c>
      <c r="R27" s="35">
        <f t="shared" si="1"/>
        <v>351139</v>
      </c>
      <c r="S27" s="48">
        <v>12433</v>
      </c>
      <c r="T27" s="37">
        <f t="shared" si="2"/>
        <v>12996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47" t="s">
        <v>49</v>
      </c>
      <c r="G28" s="31" t="s">
        <v>36</v>
      </c>
      <c r="H28" s="31" t="s">
        <v>37</v>
      </c>
      <c r="I28" s="33">
        <v>12</v>
      </c>
      <c r="J28" s="33">
        <v>2</v>
      </c>
      <c r="K28" s="56">
        <v>8166</v>
      </c>
      <c r="L28" s="56">
        <v>403</v>
      </c>
      <c r="M28" s="34">
        <f t="shared" si="0"/>
        <v>0.20563306819663585</v>
      </c>
      <c r="N28" s="35">
        <v>7669</v>
      </c>
      <c r="O28" s="35">
        <v>9246</v>
      </c>
      <c r="P28" s="35">
        <v>462</v>
      </c>
      <c r="Q28" s="50">
        <v>3026471.12</v>
      </c>
      <c r="R28" s="35">
        <f t="shared" si="1"/>
        <v>3035717.12</v>
      </c>
      <c r="S28" s="48">
        <v>116811</v>
      </c>
      <c r="T28" s="37">
        <f t="shared" si="2"/>
        <v>117273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31" t="s">
        <v>52</v>
      </c>
      <c r="G29" s="31" t="s">
        <v>36</v>
      </c>
      <c r="H29" s="31" t="s">
        <v>37</v>
      </c>
      <c r="I29" s="33">
        <v>10</v>
      </c>
      <c r="J29" s="33">
        <v>6</v>
      </c>
      <c r="K29" s="56">
        <v>9076</v>
      </c>
      <c r="L29" s="56">
        <v>406</v>
      </c>
      <c r="M29" s="34">
        <f t="shared" si="0"/>
        <v>-0.5116360407866771</v>
      </c>
      <c r="N29" s="35">
        <v>18584.5</v>
      </c>
      <c r="O29" s="35">
        <v>9076</v>
      </c>
      <c r="P29" s="35">
        <v>406</v>
      </c>
      <c r="Q29" s="50">
        <v>1300658.72</v>
      </c>
      <c r="R29" s="35">
        <f t="shared" si="1"/>
        <v>1309734.72</v>
      </c>
      <c r="S29" s="48">
        <v>51082</v>
      </c>
      <c r="T29" s="37">
        <f t="shared" si="2"/>
        <v>51488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18</v>
      </c>
      <c r="F30" s="31" t="s">
        <v>77</v>
      </c>
      <c r="G30" s="31" t="s">
        <v>38</v>
      </c>
      <c r="H30" s="31" t="s">
        <v>42</v>
      </c>
      <c r="I30" s="33">
        <v>4</v>
      </c>
      <c r="J30" s="33">
        <v>1</v>
      </c>
      <c r="K30" s="56">
        <v>4530</v>
      </c>
      <c r="L30" s="56">
        <v>150</v>
      </c>
      <c r="M30" s="34">
        <f t="shared" si="0"/>
        <v>-0.4989300998573466</v>
      </c>
      <c r="N30" s="35">
        <v>14020</v>
      </c>
      <c r="O30" s="35">
        <v>7025</v>
      </c>
      <c r="P30" s="35">
        <v>284</v>
      </c>
      <c r="Q30" s="50">
        <v>50626</v>
      </c>
      <c r="R30" s="35">
        <f t="shared" si="1"/>
        <v>57651</v>
      </c>
      <c r="S30" s="48">
        <v>2070</v>
      </c>
      <c r="T30" s="37">
        <f t="shared" si="2"/>
        <v>2354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17</v>
      </c>
      <c r="F31" s="31" t="s">
        <v>78</v>
      </c>
      <c r="G31" s="31" t="s">
        <v>40</v>
      </c>
      <c r="H31" s="31" t="s">
        <v>34</v>
      </c>
      <c r="I31" s="33">
        <v>6</v>
      </c>
      <c r="J31" s="33">
        <v>9</v>
      </c>
      <c r="K31" s="56">
        <v>5078</v>
      </c>
      <c r="L31" s="56">
        <v>210</v>
      </c>
      <c r="M31" s="34">
        <f t="shared" si="0"/>
        <v>-0.6179433252158513</v>
      </c>
      <c r="N31" s="35">
        <v>18068</v>
      </c>
      <c r="O31" s="35">
        <v>6903</v>
      </c>
      <c r="P31" s="35">
        <v>271</v>
      </c>
      <c r="Q31" s="50">
        <v>424086</v>
      </c>
      <c r="R31" s="35">
        <f t="shared" si="1"/>
        <v>430989</v>
      </c>
      <c r="S31" s="48">
        <v>16425</v>
      </c>
      <c r="T31" s="37">
        <f t="shared" si="2"/>
        <v>16696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22</v>
      </c>
      <c r="F32" s="47" t="s">
        <v>48</v>
      </c>
      <c r="G32" s="31" t="s">
        <v>38</v>
      </c>
      <c r="H32" s="31" t="s">
        <v>37</v>
      </c>
      <c r="I32" s="33">
        <v>14</v>
      </c>
      <c r="J32" s="55">
        <v>6</v>
      </c>
      <c r="K32" s="56">
        <v>5105</v>
      </c>
      <c r="L32" s="56">
        <v>246</v>
      </c>
      <c r="M32" s="34">
        <f t="shared" si="0"/>
        <v>0.2511081560283688</v>
      </c>
      <c r="N32" s="35">
        <v>4512</v>
      </c>
      <c r="O32" s="35">
        <v>5645</v>
      </c>
      <c r="P32" s="35">
        <v>300</v>
      </c>
      <c r="Q32" s="50">
        <v>731368.47</v>
      </c>
      <c r="R32" s="35">
        <f t="shared" si="1"/>
        <v>737013.47</v>
      </c>
      <c r="S32" s="48">
        <v>32058</v>
      </c>
      <c r="T32" s="37">
        <f t="shared" si="2"/>
        <v>32358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>
        <v>24</v>
      </c>
      <c r="F33" s="31" t="s">
        <v>90</v>
      </c>
      <c r="G33" s="31" t="s">
        <v>38</v>
      </c>
      <c r="H33" s="31" t="s">
        <v>42</v>
      </c>
      <c r="I33" s="33">
        <v>2</v>
      </c>
      <c r="J33" s="33">
        <v>1</v>
      </c>
      <c r="K33" s="56">
        <v>2248</v>
      </c>
      <c r="L33" s="56">
        <v>72</v>
      </c>
      <c r="M33" s="34">
        <f t="shared" si="0"/>
        <v>-0.0921694480102696</v>
      </c>
      <c r="N33" s="35">
        <v>3895</v>
      </c>
      <c r="O33" s="35">
        <v>3536</v>
      </c>
      <c r="P33" s="35">
        <v>140</v>
      </c>
      <c r="Q33" s="50">
        <v>3895</v>
      </c>
      <c r="R33" s="35">
        <f t="shared" si="1"/>
        <v>7431</v>
      </c>
      <c r="S33" s="48">
        <v>164</v>
      </c>
      <c r="T33" s="37">
        <f t="shared" si="2"/>
        <v>304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40" customFormat="1" ht="12.75">
      <c r="D34" s="32">
        <v>25</v>
      </c>
      <c r="E34" s="32">
        <v>19</v>
      </c>
      <c r="F34" s="31" t="s">
        <v>56</v>
      </c>
      <c r="G34" s="31" t="s">
        <v>36</v>
      </c>
      <c r="H34" s="31" t="s">
        <v>37</v>
      </c>
      <c r="I34" s="33">
        <v>8</v>
      </c>
      <c r="J34" s="33">
        <v>2</v>
      </c>
      <c r="K34" s="56">
        <v>2517</v>
      </c>
      <c r="L34" s="56">
        <v>104</v>
      </c>
      <c r="M34" s="34">
        <f t="shared" si="0"/>
        <v>-0.6891032014316962</v>
      </c>
      <c r="N34" s="35">
        <v>10058</v>
      </c>
      <c r="O34" s="35">
        <v>3127</v>
      </c>
      <c r="P34" s="35">
        <v>129</v>
      </c>
      <c r="Q34" s="50">
        <v>440337.5</v>
      </c>
      <c r="R34" s="35">
        <f t="shared" si="1"/>
        <v>443464.5</v>
      </c>
      <c r="S34" s="48">
        <v>18124</v>
      </c>
      <c r="T34" s="37">
        <f t="shared" si="2"/>
        <v>18253</v>
      </c>
      <c r="U34" s="22"/>
      <c r="V34" s="36"/>
      <c r="W34" s="38"/>
      <c r="X34" s="39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40" customFormat="1" ht="12.75">
      <c r="D35" s="32">
        <v>26</v>
      </c>
      <c r="E35" s="32">
        <v>21</v>
      </c>
      <c r="F35" s="31" t="s">
        <v>60</v>
      </c>
      <c r="G35" s="31" t="s">
        <v>38</v>
      </c>
      <c r="H35" s="31" t="s">
        <v>43</v>
      </c>
      <c r="I35" s="33">
        <v>7</v>
      </c>
      <c r="J35" s="33">
        <v>1</v>
      </c>
      <c r="K35" s="56">
        <v>1078</v>
      </c>
      <c r="L35" s="56">
        <v>66</v>
      </c>
      <c r="M35" s="34">
        <f t="shared" si="0"/>
        <v>-0.4875859434682964</v>
      </c>
      <c r="N35" s="35">
        <v>5236</v>
      </c>
      <c r="O35" s="35">
        <v>2683</v>
      </c>
      <c r="P35" s="35">
        <v>124</v>
      </c>
      <c r="Q35" s="50">
        <v>86762</v>
      </c>
      <c r="R35" s="35">
        <f t="shared" si="1"/>
        <v>89445</v>
      </c>
      <c r="S35" s="48">
        <v>3355</v>
      </c>
      <c r="T35" s="37">
        <f t="shared" si="2"/>
        <v>3479</v>
      </c>
      <c r="U35" s="22"/>
      <c r="V35" s="36"/>
      <c r="W35" s="38"/>
      <c r="X35" s="39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1"/>
      <c r="E36" s="42"/>
      <c r="F36" s="42"/>
      <c r="G36" s="42"/>
      <c r="H36" s="42"/>
      <c r="I36" s="42"/>
      <c r="J36" s="42"/>
      <c r="K36" s="43">
        <f>SUM(K10:K35)</f>
        <v>1011269</v>
      </c>
      <c r="L36" s="43">
        <f>SUM(L10:L35)</f>
        <v>35439</v>
      </c>
      <c r="M36" s="44">
        <f t="shared" si="0"/>
        <v>-0.12051912980324364</v>
      </c>
      <c r="N36" s="43">
        <f>SUM(N10:N35)</f>
        <v>1486086.9</v>
      </c>
      <c r="O36" s="43">
        <f aca="true" t="shared" si="3" ref="O36:T36">SUM(O10:O35)</f>
        <v>1306985</v>
      </c>
      <c r="P36" s="43">
        <f t="shared" si="3"/>
        <v>51052</v>
      </c>
      <c r="Q36" s="43">
        <f t="shared" si="3"/>
        <v>15540041.170000002</v>
      </c>
      <c r="R36" s="43">
        <f t="shared" si="3"/>
        <v>16847026.17</v>
      </c>
      <c r="S36" s="43">
        <f t="shared" si="3"/>
        <v>589884</v>
      </c>
      <c r="T36" s="43">
        <f t="shared" si="3"/>
        <v>640936</v>
      </c>
      <c r="U36" s="45"/>
      <c r="V36" s="46">
        <f>SUM(V10:V19)</f>
        <v>0</v>
      </c>
    </row>
    <row r="39" spans="15:16" ht="12.75">
      <c r="O39" s="54"/>
      <c r="P39" s="53"/>
    </row>
    <row r="42" spans="16:256" s="3" customFormat="1" ht="12.75">
      <c r="P42" s="46"/>
      <c r="Q42" s="46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84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5</v>
      </c>
      <c r="N4" s="22" t="s">
        <v>7</v>
      </c>
      <c r="Q4" s="22"/>
      <c r="R4" s="1" t="s">
        <v>8</v>
      </c>
      <c r="S4" s="1"/>
      <c r="T4" s="23">
        <v>40577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86</v>
      </c>
      <c r="G10" s="31" t="s">
        <v>33</v>
      </c>
      <c r="H10" s="31" t="s">
        <v>34</v>
      </c>
      <c r="I10" s="33">
        <v>1</v>
      </c>
      <c r="J10" s="33">
        <v>4</v>
      </c>
      <c r="K10" s="56">
        <v>170757</v>
      </c>
      <c r="L10" s="56">
        <v>5843</v>
      </c>
      <c r="M10" s="34" t="e">
        <f aca="true" t="shared" si="0" ref="M10:M34">O10/N10-100%</f>
        <v>#DIV/0!</v>
      </c>
      <c r="N10" s="35"/>
      <c r="O10" s="35">
        <v>231444</v>
      </c>
      <c r="P10" s="35">
        <v>9041</v>
      </c>
      <c r="Q10" s="50"/>
      <c r="R10" s="35">
        <f aca="true" t="shared" si="1" ref="R10:R33">O10+Q10</f>
        <v>231444</v>
      </c>
      <c r="S10" s="48"/>
      <c r="T10" s="37">
        <f aca="true" t="shared" si="2" ref="T10:T33">S10+P10</f>
        <v>9041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75</v>
      </c>
      <c r="G11" s="31" t="s">
        <v>40</v>
      </c>
      <c r="H11" s="31" t="s">
        <v>34</v>
      </c>
      <c r="I11" s="33">
        <v>3</v>
      </c>
      <c r="J11" s="33">
        <v>13</v>
      </c>
      <c r="K11" s="56">
        <v>168763</v>
      </c>
      <c r="L11" s="56">
        <v>6644</v>
      </c>
      <c r="M11" s="34">
        <f t="shared" si="0"/>
        <v>-0.06438957056635586</v>
      </c>
      <c r="N11" s="35">
        <v>215889</v>
      </c>
      <c r="O11" s="35">
        <v>201988</v>
      </c>
      <c r="P11" s="35">
        <v>8448</v>
      </c>
      <c r="Q11" s="50">
        <v>489745</v>
      </c>
      <c r="R11" s="35">
        <f t="shared" si="1"/>
        <v>691733</v>
      </c>
      <c r="S11" s="48">
        <v>19589</v>
      </c>
      <c r="T11" s="37">
        <f t="shared" si="2"/>
        <v>28037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87</v>
      </c>
      <c r="G12" s="31" t="s">
        <v>88</v>
      </c>
      <c r="H12" s="31" t="s">
        <v>37</v>
      </c>
      <c r="I12" s="33">
        <v>1</v>
      </c>
      <c r="J12" s="33">
        <v>6</v>
      </c>
      <c r="K12" s="56">
        <v>143331</v>
      </c>
      <c r="L12" s="56">
        <v>4866</v>
      </c>
      <c r="M12" s="34" t="e">
        <f t="shared" si="0"/>
        <v>#DIV/0!</v>
      </c>
      <c r="N12" s="35"/>
      <c r="O12" s="35">
        <v>186820.44</v>
      </c>
      <c r="P12" s="35">
        <v>7383</v>
      </c>
      <c r="Q12" s="50"/>
      <c r="R12" s="35">
        <f t="shared" si="1"/>
        <v>186820.44</v>
      </c>
      <c r="S12" s="48"/>
      <c r="T12" s="37">
        <f t="shared" si="2"/>
        <v>7383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74</v>
      </c>
      <c r="G13" s="31" t="s">
        <v>41</v>
      </c>
      <c r="H13" s="31" t="s">
        <v>34</v>
      </c>
      <c r="I13" s="33">
        <v>3</v>
      </c>
      <c r="J13" s="33">
        <v>9</v>
      </c>
      <c r="K13" s="56">
        <v>114375</v>
      </c>
      <c r="L13" s="56">
        <v>3815</v>
      </c>
      <c r="M13" s="34">
        <f t="shared" si="0"/>
        <v>-0.3912562892244962</v>
      </c>
      <c r="N13" s="35">
        <v>244267</v>
      </c>
      <c r="O13" s="35">
        <v>148696</v>
      </c>
      <c r="P13" s="35">
        <v>5642</v>
      </c>
      <c r="Q13" s="50">
        <v>659529</v>
      </c>
      <c r="R13" s="35">
        <f t="shared" si="1"/>
        <v>808225</v>
      </c>
      <c r="S13" s="48">
        <v>25078</v>
      </c>
      <c r="T13" s="37">
        <f t="shared" si="2"/>
        <v>30720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31" t="s">
        <v>70</v>
      </c>
      <c r="G14" s="31" t="s">
        <v>38</v>
      </c>
      <c r="H14" s="31" t="s">
        <v>39</v>
      </c>
      <c r="I14" s="33">
        <v>4</v>
      </c>
      <c r="J14" s="33">
        <v>6</v>
      </c>
      <c r="K14" s="56">
        <v>71818</v>
      </c>
      <c r="L14" s="56">
        <v>2454</v>
      </c>
      <c r="M14" s="34">
        <f t="shared" si="0"/>
        <v>-0.3238083016069926</v>
      </c>
      <c r="N14" s="35">
        <v>140262</v>
      </c>
      <c r="O14" s="35">
        <v>94844</v>
      </c>
      <c r="P14" s="35">
        <v>3678</v>
      </c>
      <c r="Q14" s="50">
        <v>634815.6799999999</v>
      </c>
      <c r="R14" s="35">
        <f t="shared" si="1"/>
        <v>729659.6799999999</v>
      </c>
      <c r="S14" s="48">
        <v>24506</v>
      </c>
      <c r="T14" s="37">
        <f t="shared" si="2"/>
        <v>28184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47" t="s">
        <v>59</v>
      </c>
      <c r="G15" s="31" t="s">
        <v>38</v>
      </c>
      <c r="H15" s="31" t="s">
        <v>37</v>
      </c>
      <c r="I15" s="33">
        <v>6</v>
      </c>
      <c r="J15" s="33">
        <v>9</v>
      </c>
      <c r="K15" s="56">
        <v>70274</v>
      </c>
      <c r="L15" s="56">
        <v>2537</v>
      </c>
      <c r="M15" s="34">
        <f t="shared" si="0"/>
        <v>-0.2595227635132936</v>
      </c>
      <c r="N15" s="35">
        <v>122916</v>
      </c>
      <c r="O15" s="35">
        <v>91016.5</v>
      </c>
      <c r="P15" s="35">
        <v>3542</v>
      </c>
      <c r="Q15" s="50">
        <v>1221731.8</v>
      </c>
      <c r="R15" s="35">
        <f t="shared" si="1"/>
        <v>1312748.3</v>
      </c>
      <c r="S15" s="48">
        <v>40330</v>
      </c>
      <c r="T15" s="37">
        <f t="shared" si="2"/>
        <v>43872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 t="s">
        <v>35</v>
      </c>
      <c r="F16" s="31" t="s">
        <v>89</v>
      </c>
      <c r="G16" s="31" t="s">
        <v>36</v>
      </c>
      <c r="H16" s="31" t="s">
        <v>37</v>
      </c>
      <c r="I16" s="33">
        <v>1</v>
      </c>
      <c r="J16" s="33">
        <v>8</v>
      </c>
      <c r="K16" s="56">
        <v>71582</v>
      </c>
      <c r="L16" s="56">
        <v>2065</v>
      </c>
      <c r="M16" s="34" t="e">
        <f t="shared" si="0"/>
        <v>#DIV/0!</v>
      </c>
      <c r="N16" s="35"/>
      <c r="O16" s="35">
        <v>85159.8</v>
      </c>
      <c r="P16" s="35">
        <v>2577</v>
      </c>
      <c r="Q16" s="50"/>
      <c r="R16" s="35">
        <f t="shared" si="1"/>
        <v>85159.8</v>
      </c>
      <c r="S16" s="48"/>
      <c r="T16" s="37">
        <f t="shared" si="2"/>
        <v>2577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4</v>
      </c>
      <c r="F17" s="31" t="s">
        <v>81</v>
      </c>
      <c r="G17" s="31" t="s">
        <v>41</v>
      </c>
      <c r="H17" s="31" t="s">
        <v>34</v>
      </c>
      <c r="I17" s="51">
        <v>2</v>
      </c>
      <c r="J17" s="33">
        <v>13</v>
      </c>
      <c r="K17" s="57">
        <v>57092</v>
      </c>
      <c r="L17" s="56">
        <v>1629</v>
      </c>
      <c r="M17" s="34">
        <f t="shared" si="0"/>
        <v>-0.48650719395310116</v>
      </c>
      <c r="N17" s="35">
        <v>135739</v>
      </c>
      <c r="O17" s="35">
        <v>69701</v>
      </c>
      <c r="P17" s="35">
        <v>2207</v>
      </c>
      <c r="Q17" s="50">
        <v>135739</v>
      </c>
      <c r="R17" s="35">
        <f t="shared" si="1"/>
        <v>205440</v>
      </c>
      <c r="S17" s="48">
        <v>4253</v>
      </c>
      <c r="T17" s="37">
        <f t="shared" si="2"/>
        <v>6460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82</v>
      </c>
      <c r="G18" s="31" t="s">
        <v>38</v>
      </c>
      <c r="H18" s="31" t="s">
        <v>37</v>
      </c>
      <c r="I18" s="51">
        <v>2</v>
      </c>
      <c r="J18" s="33">
        <v>4</v>
      </c>
      <c r="K18" s="57">
        <v>46929</v>
      </c>
      <c r="L18" s="56">
        <v>1573</v>
      </c>
      <c r="M18" s="34">
        <f t="shared" si="0"/>
        <v>-0.42182861260209503</v>
      </c>
      <c r="N18" s="35">
        <v>109640.5</v>
      </c>
      <c r="O18" s="35">
        <v>63391</v>
      </c>
      <c r="P18" s="35">
        <v>2503</v>
      </c>
      <c r="Q18" s="50">
        <v>109640.5</v>
      </c>
      <c r="R18" s="35">
        <f t="shared" si="1"/>
        <v>173031.5</v>
      </c>
      <c r="S18" s="48">
        <v>4368</v>
      </c>
      <c r="T18" s="37">
        <f t="shared" si="2"/>
        <v>6871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58</v>
      </c>
      <c r="G19" s="31" t="s">
        <v>45</v>
      </c>
      <c r="H19" s="31" t="s">
        <v>37</v>
      </c>
      <c r="I19" s="33">
        <v>6</v>
      </c>
      <c r="J19" s="33">
        <v>8</v>
      </c>
      <c r="K19" s="56">
        <v>45406</v>
      </c>
      <c r="L19" s="56">
        <v>1658</v>
      </c>
      <c r="M19" s="34">
        <f t="shared" si="0"/>
        <v>-0.43058847279936796</v>
      </c>
      <c r="N19" s="35">
        <v>102833.64</v>
      </c>
      <c r="O19" s="35">
        <v>58554.66</v>
      </c>
      <c r="P19" s="35">
        <v>2366</v>
      </c>
      <c r="Q19" s="50">
        <v>1548261.04</v>
      </c>
      <c r="R19" s="35">
        <f t="shared" si="1"/>
        <v>1606815.7</v>
      </c>
      <c r="S19" s="48">
        <v>62946</v>
      </c>
      <c r="T19" s="37">
        <f t="shared" si="2"/>
        <v>65312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66</v>
      </c>
      <c r="G20" s="31" t="s">
        <v>38</v>
      </c>
      <c r="H20" s="31" t="s">
        <v>39</v>
      </c>
      <c r="I20" s="33">
        <v>5</v>
      </c>
      <c r="J20" s="33">
        <v>4</v>
      </c>
      <c r="K20" s="56">
        <v>36518</v>
      </c>
      <c r="L20" s="56">
        <v>1201</v>
      </c>
      <c r="M20" s="34">
        <f t="shared" si="0"/>
        <v>-0.24912497482022922</v>
      </c>
      <c r="N20" s="35">
        <v>66620.94</v>
      </c>
      <c r="O20" s="35">
        <v>50024</v>
      </c>
      <c r="P20" s="35">
        <v>1918</v>
      </c>
      <c r="Q20" s="50">
        <v>467480.44</v>
      </c>
      <c r="R20" s="35">
        <f t="shared" si="1"/>
        <v>517504.44</v>
      </c>
      <c r="S20" s="48">
        <v>17459</v>
      </c>
      <c r="T20" s="37">
        <f t="shared" si="2"/>
        <v>19377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71</v>
      </c>
      <c r="G21" s="31" t="s">
        <v>45</v>
      </c>
      <c r="H21" s="31" t="s">
        <v>37</v>
      </c>
      <c r="I21" s="33">
        <v>4</v>
      </c>
      <c r="J21" s="33">
        <v>5</v>
      </c>
      <c r="K21" s="56">
        <v>28695</v>
      </c>
      <c r="L21" s="56">
        <v>944</v>
      </c>
      <c r="M21" s="34">
        <f t="shared" si="0"/>
        <v>-0.31155441621999536</v>
      </c>
      <c r="N21" s="35">
        <v>53637.5</v>
      </c>
      <c r="O21" s="35">
        <v>36926.5</v>
      </c>
      <c r="P21" s="35">
        <v>1365</v>
      </c>
      <c r="Q21" s="50">
        <v>300396</v>
      </c>
      <c r="R21" s="35">
        <f t="shared" si="1"/>
        <v>337322.5</v>
      </c>
      <c r="S21" s="48">
        <v>11068</v>
      </c>
      <c r="T21" s="37">
        <f t="shared" si="2"/>
        <v>12433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55</v>
      </c>
      <c r="G22" s="31" t="s">
        <v>45</v>
      </c>
      <c r="H22" s="31" t="s">
        <v>37</v>
      </c>
      <c r="I22" s="33">
        <v>7</v>
      </c>
      <c r="J22" s="55">
        <v>8</v>
      </c>
      <c r="K22" s="56">
        <v>32604</v>
      </c>
      <c r="L22" s="56">
        <v>1229</v>
      </c>
      <c r="M22" s="34">
        <f t="shared" si="0"/>
        <v>-0.09850679184978028</v>
      </c>
      <c r="N22" s="35">
        <v>40048</v>
      </c>
      <c r="O22" s="35">
        <v>36103</v>
      </c>
      <c r="P22" s="35">
        <v>1387</v>
      </c>
      <c r="Q22" s="50">
        <v>1030084.84</v>
      </c>
      <c r="R22" s="35">
        <f t="shared" si="1"/>
        <v>1066187.8399999999</v>
      </c>
      <c r="S22" s="48">
        <v>35955</v>
      </c>
      <c r="T22" s="37">
        <f t="shared" si="2"/>
        <v>37342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47" t="s">
        <v>53</v>
      </c>
      <c r="G23" s="31" t="s">
        <v>33</v>
      </c>
      <c r="H23" s="31" t="s">
        <v>34</v>
      </c>
      <c r="I23" s="33">
        <v>8</v>
      </c>
      <c r="J23" s="33">
        <v>7</v>
      </c>
      <c r="K23" s="56">
        <v>22056</v>
      </c>
      <c r="L23" s="56">
        <v>792</v>
      </c>
      <c r="M23" s="34">
        <f t="shared" si="0"/>
        <v>-0.11365129007036745</v>
      </c>
      <c r="N23" s="35">
        <v>31975</v>
      </c>
      <c r="O23" s="35">
        <v>28341</v>
      </c>
      <c r="P23" s="35">
        <v>1047</v>
      </c>
      <c r="Q23" s="50">
        <v>1125453</v>
      </c>
      <c r="R23" s="35">
        <f t="shared" si="1"/>
        <v>1153794</v>
      </c>
      <c r="S23" s="48">
        <v>37203</v>
      </c>
      <c r="T23" s="37">
        <f t="shared" si="2"/>
        <v>38250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47" t="s">
        <v>57</v>
      </c>
      <c r="G24" s="31" t="s">
        <v>38</v>
      </c>
      <c r="H24" s="31" t="s">
        <v>37</v>
      </c>
      <c r="I24" s="33">
        <v>7</v>
      </c>
      <c r="J24" s="33">
        <v>2</v>
      </c>
      <c r="K24" s="56">
        <v>16283</v>
      </c>
      <c r="L24" s="56">
        <v>529</v>
      </c>
      <c r="M24" s="34">
        <f t="shared" si="0"/>
        <v>-0.1361637118533393</v>
      </c>
      <c r="N24" s="35">
        <v>24350.1</v>
      </c>
      <c r="O24" s="35">
        <v>21034.5</v>
      </c>
      <c r="P24" s="35">
        <v>778</v>
      </c>
      <c r="Q24" s="50">
        <v>348915.66000000003</v>
      </c>
      <c r="R24" s="35">
        <f t="shared" si="1"/>
        <v>369950.16000000003</v>
      </c>
      <c r="S24" s="48">
        <v>13158</v>
      </c>
      <c r="T24" s="37">
        <f t="shared" si="2"/>
        <v>13936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10</v>
      </c>
      <c r="F25" s="31" t="s">
        <v>52</v>
      </c>
      <c r="G25" s="31" t="s">
        <v>36</v>
      </c>
      <c r="H25" s="31" t="s">
        <v>37</v>
      </c>
      <c r="I25" s="33">
        <v>9</v>
      </c>
      <c r="J25" s="33">
        <v>6</v>
      </c>
      <c r="K25" s="56">
        <v>15337</v>
      </c>
      <c r="L25" s="56">
        <v>585</v>
      </c>
      <c r="M25" s="34">
        <f t="shared" si="0"/>
        <v>-0.6499303044002411</v>
      </c>
      <c r="N25" s="35">
        <v>53088</v>
      </c>
      <c r="O25" s="35">
        <v>18584.5</v>
      </c>
      <c r="P25" s="35">
        <v>765</v>
      </c>
      <c r="Q25" s="50">
        <v>1282074.22</v>
      </c>
      <c r="R25" s="35">
        <f t="shared" si="1"/>
        <v>1300658.72</v>
      </c>
      <c r="S25" s="48">
        <v>50317</v>
      </c>
      <c r="T25" s="37">
        <f t="shared" si="2"/>
        <v>51082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78</v>
      </c>
      <c r="G26" s="31" t="s">
        <v>40</v>
      </c>
      <c r="H26" s="31" t="s">
        <v>34</v>
      </c>
      <c r="I26" s="33">
        <v>5</v>
      </c>
      <c r="J26" s="33">
        <v>11</v>
      </c>
      <c r="K26" s="56">
        <v>14179</v>
      </c>
      <c r="L26" s="56">
        <v>550</v>
      </c>
      <c r="M26" s="34">
        <f t="shared" si="0"/>
        <v>-0.3477727239910475</v>
      </c>
      <c r="N26" s="35">
        <v>27702</v>
      </c>
      <c r="O26" s="35">
        <v>18068</v>
      </c>
      <c r="P26" s="35">
        <v>771</v>
      </c>
      <c r="Q26" s="50">
        <v>406018</v>
      </c>
      <c r="R26" s="35">
        <f t="shared" si="1"/>
        <v>424086</v>
      </c>
      <c r="S26" s="48">
        <v>15654</v>
      </c>
      <c r="T26" s="37">
        <f t="shared" si="2"/>
        <v>16425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77</v>
      </c>
      <c r="G27" s="31" t="s">
        <v>38</v>
      </c>
      <c r="H27" s="31" t="s">
        <v>42</v>
      </c>
      <c r="I27" s="33">
        <v>3</v>
      </c>
      <c r="J27" s="33">
        <v>1</v>
      </c>
      <c r="K27" s="56">
        <v>10494</v>
      </c>
      <c r="L27" s="56">
        <v>333</v>
      </c>
      <c r="M27" s="34">
        <f t="shared" si="0"/>
        <v>-0.3183917545821382</v>
      </c>
      <c r="N27" s="35">
        <v>20569</v>
      </c>
      <c r="O27" s="35">
        <v>14020</v>
      </c>
      <c r="P27" s="35">
        <v>515</v>
      </c>
      <c r="Q27" s="50">
        <v>36606</v>
      </c>
      <c r="R27" s="35">
        <f t="shared" si="1"/>
        <v>50626</v>
      </c>
      <c r="S27" s="48">
        <v>1555</v>
      </c>
      <c r="T27" s="37">
        <f t="shared" si="2"/>
        <v>2070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17</v>
      </c>
      <c r="F28" s="31" t="s">
        <v>56</v>
      </c>
      <c r="G28" s="31" t="s">
        <v>36</v>
      </c>
      <c r="H28" s="31" t="s">
        <v>37</v>
      </c>
      <c r="I28" s="33">
        <v>7</v>
      </c>
      <c r="J28" s="33">
        <v>2</v>
      </c>
      <c r="K28" s="56">
        <v>7664</v>
      </c>
      <c r="L28" s="56">
        <v>348</v>
      </c>
      <c r="M28" s="34">
        <f t="shared" si="0"/>
        <v>-0.44360236764949934</v>
      </c>
      <c r="N28" s="35">
        <v>18077</v>
      </c>
      <c r="O28" s="35">
        <v>10058</v>
      </c>
      <c r="P28" s="35">
        <v>473</v>
      </c>
      <c r="Q28" s="50">
        <v>430279.5</v>
      </c>
      <c r="R28" s="35">
        <f t="shared" si="1"/>
        <v>440337.5</v>
      </c>
      <c r="S28" s="48">
        <v>17651</v>
      </c>
      <c r="T28" s="37">
        <f t="shared" si="2"/>
        <v>18124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16</v>
      </c>
      <c r="F29" s="47" t="s">
        <v>49</v>
      </c>
      <c r="G29" s="31" t="s">
        <v>36</v>
      </c>
      <c r="H29" s="31" t="s">
        <v>37</v>
      </c>
      <c r="I29" s="33">
        <v>11</v>
      </c>
      <c r="J29" s="33">
        <v>2</v>
      </c>
      <c r="K29" s="56">
        <v>6427</v>
      </c>
      <c r="L29" s="56">
        <v>247</v>
      </c>
      <c r="M29" s="34">
        <f t="shared" si="0"/>
        <v>-0.624464412506427</v>
      </c>
      <c r="N29" s="35">
        <v>20421.5</v>
      </c>
      <c r="O29" s="35">
        <v>7669</v>
      </c>
      <c r="P29" s="35">
        <v>316</v>
      </c>
      <c r="Q29" s="50">
        <v>3018802.12</v>
      </c>
      <c r="R29" s="35">
        <f t="shared" si="1"/>
        <v>3026471.12</v>
      </c>
      <c r="S29" s="48">
        <v>116495</v>
      </c>
      <c r="T29" s="37">
        <f t="shared" si="2"/>
        <v>116811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23</v>
      </c>
      <c r="F30" s="31" t="s">
        <v>60</v>
      </c>
      <c r="G30" s="31" t="s">
        <v>38</v>
      </c>
      <c r="H30" s="31" t="s">
        <v>43</v>
      </c>
      <c r="I30" s="33">
        <v>6</v>
      </c>
      <c r="J30" s="33">
        <v>1</v>
      </c>
      <c r="K30" s="56">
        <v>2818</v>
      </c>
      <c r="L30" s="56">
        <v>109</v>
      </c>
      <c r="M30" s="34">
        <f t="shared" si="0"/>
        <v>2.449275362318841</v>
      </c>
      <c r="N30" s="35">
        <v>1518</v>
      </c>
      <c r="O30" s="35">
        <v>5236</v>
      </c>
      <c r="P30" s="35">
        <v>270</v>
      </c>
      <c r="Q30" s="50">
        <v>81526</v>
      </c>
      <c r="R30" s="35">
        <f t="shared" si="1"/>
        <v>86762</v>
      </c>
      <c r="S30" s="48">
        <v>3085</v>
      </c>
      <c r="T30" s="37">
        <f t="shared" si="2"/>
        <v>3355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19</v>
      </c>
      <c r="F31" s="47" t="s">
        <v>48</v>
      </c>
      <c r="G31" s="31" t="s">
        <v>38</v>
      </c>
      <c r="H31" s="31" t="s">
        <v>37</v>
      </c>
      <c r="I31" s="33">
        <v>13</v>
      </c>
      <c r="J31" s="55">
        <v>6</v>
      </c>
      <c r="K31" s="56">
        <v>4512</v>
      </c>
      <c r="L31" s="56">
        <v>245</v>
      </c>
      <c r="M31" s="34">
        <f t="shared" si="0"/>
        <v>-0.464620707740099</v>
      </c>
      <c r="N31" s="35">
        <v>8427.67</v>
      </c>
      <c r="O31" s="35">
        <v>4512</v>
      </c>
      <c r="P31" s="35">
        <v>245</v>
      </c>
      <c r="Q31" s="50">
        <v>726856.47</v>
      </c>
      <c r="R31" s="35">
        <f t="shared" si="1"/>
        <v>731368.47</v>
      </c>
      <c r="S31" s="48">
        <v>31813</v>
      </c>
      <c r="T31" s="37">
        <f t="shared" si="2"/>
        <v>32058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18</v>
      </c>
      <c r="F32" s="31" t="s">
        <v>76</v>
      </c>
      <c r="G32" s="31" t="s">
        <v>38</v>
      </c>
      <c r="H32" s="31" t="s">
        <v>39</v>
      </c>
      <c r="I32" s="33">
        <v>3</v>
      </c>
      <c r="J32" s="33">
        <v>2</v>
      </c>
      <c r="K32" s="56">
        <v>3735</v>
      </c>
      <c r="L32" s="56">
        <v>166</v>
      </c>
      <c r="M32" s="34">
        <f t="shared" si="0"/>
        <v>-0.5740540007883327</v>
      </c>
      <c r="N32" s="35">
        <v>10148</v>
      </c>
      <c r="O32" s="35">
        <v>4322.5</v>
      </c>
      <c r="P32" s="35">
        <v>200</v>
      </c>
      <c r="Q32" s="50">
        <v>34039</v>
      </c>
      <c r="R32" s="35">
        <f t="shared" si="1"/>
        <v>38361.5</v>
      </c>
      <c r="S32" s="48">
        <v>1338</v>
      </c>
      <c r="T32" s="37">
        <f t="shared" si="2"/>
        <v>1538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40" customFormat="1" ht="12.75">
      <c r="D33" s="32">
        <v>24</v>
      </c>
      <c r="E33" s="32" t="s">
        <v>35</v>
      </c>
      <c r="F33" s="31" t="s">
        <v>90</v>
      </c>
      <c r="G33" s="31" t="s">
        <v>38</v>
      </c>
      <c r="H33" s="31" t="s">
        <v>42</v>
      </c>
      <c r="I33" s="33">
        <v>1</v>
      </c>
      <c r="J33" s="33">
        <v>1</v>
      </c>
      <c r="K33" s="56">
        <v>2400</v>
      </c>
      <c r="L33" s="56">
        <v>87</v>
      </c>
      <c r="M33" s="34" t="e">
        <f t="shared" si="0"/>
        <v>#DIV/0!</v>
      </c>
      <c r="N33" s="35"/>
      <c r="O33" s="35">
        <v>3895</v>
      </c>
      <c r="P33" s="35">
        <v>164</v>
      </c>
      <c r="Q33" s="50"/>
      <c r="R33" s="35">
        <f t="shared" si="1"/>
        <v>3895</v>
      </c>
      <c r="S33" s="48"/>
      <c r="T33" s="37">
        <f t="shared" si="2"/>
        <v>164</v>
      </c>
      <c r="U33" s="22"/>
      <c r="V33" s="36"/>
      <c r="W33" s="38"/>
      <c r="X33" s="39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1"/>
      <c r="E34" s="42"/>
      <c r="F34" s="42"/>
      <c r="G34" s="42"/>
      <c r="H34" s="42"/>
      <c r="I34" s="42"/>
      <c r="J34" s="42"/>
      <c r="K34" s="43">
        <f>SUM(K10:K33)</f>
        <v>1164049</v>
      </c>
      <c r="L34" s="43">
        <f>SUM(L10:L33)</f>
        <v>40449</v>
      </c>
      <c r="M34" s="44">
        <f t="shared" si="0"/>
        <v>0.029195966093786385</v>
      </c>
      <c r="N34" s="43">
        <f>SUM(N10:N33)</f>
        <v>1448129.8499999999</v>
      </c>
      <c r="O34" s="43">
        <f aca="true" t="shared" si="3" ref="O34:T34">SUM(O10:O33)</f>
        <v>1490409.4</v>
      </c>
      <c r="P34" s="43">
        <f t="shared" si="3"/>
        <v>57601</v>
      </c>
      <c r="Q34" s="43">
        <f t="shared" si="3"/>
        <v>14087993.270000001</v>
      </c>
      <c r="R34" s="43">
        <f t="shared" si="3"/>
        <v>15578402.67</v>
      </c>
      <c r="S34" s="43">
        <f t="shared" si="3"/>
        <v>533821</v>
      </c>
      <c r="T34" s="43">
        <f t="shared" si="3"/>
        <v>591422</v>
      </c>
      <c r="U34" s="45"/>
      <c r="V34" s="46">
        <f>SUM(V10:V19)</f>
        <v>0</v>
      </c>
    </row>
    <row r="37" spans="15:16" ht="12.75">
      <c r="O37" s="54"/>
      <c r="P37" s="53"/>
    </row>
    <row r="40" spans="16:256" s="3" customFormat="1" ht="12.75">
      <c r="P40" s="46"/>
      <c r="Q40" s="46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A2">
      <selection activeCell="H35" sqref="H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79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</v>
      </c>
      <c r="N4" s="22" t="s">
        <v>7</v>
      </c>
      <c r="Q4" s="22"/>
      <c r="R4" s="1" t="s">
        <v>8</v>
      </c>
      <c r="S4" s="1"/>
      <c r="T4" s="23">
        <v>40570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74</v>
      </c>
      <c r="G10" s="31" t="s">
        <v>41</v>
      </c>
      <c r="H10" s="31" t="s">
        <v>34</v>
      </c>
      <c r="I10" s="33">
        <v>2</v>
      </c>
      <c r="J10" s="33">
        <v>9</v>
      </c>
      <c r="K10" s="56">
        <v>187777</v>
      </c>
      <c r="L10" s="56">
        <v>6469</v>
      </c>
      <c r="M10" s="34">
        <f aca="true" t="shared" si="0" ref="M10:M33">O10/N10-100%</f>
        <v>-0.4117761798575357</v>
      </c>
      <c r="N10" s="35">
        <v>415262</v>
      </c>
      <c r="O10" s="35">
        <v>244267</v>
      </c>
      <c r="P10" s="35">
        <v>9566</v>
      </c>
      <c r="Q10" s="50">
        <v>415262</v>
      </c>
      <c r="R10" s="35">
        <f aca="true" t="shared" si="1" ref="R10:R32">O10+Q10</f>
        <v>659529</v>
      </c>
      <c r="S10" s="48">
        <v>15512</v>
      </c>
      <c r="T10" s="37">
        <f aca="true" t="shared" si="2" ref="T10:T32">S10+P10</f>
        <v>25078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75</v>
      </c>
      <c r="G11" s="31" t="s">
        <v>40</v>
      </c>
      <c r="H11" s="31" t="s">
        <v>34</v>
      </c>
      <c r="I11" s="33">
        <v>2</v>
      </c>
      <c r="J11" s="33">
        <v>13</v>
      </c>
      <c r="K11" s="56">
        <v>181816</v>
      </c>
      <c r="L11" s="56">
        <v>7020</v>
      </c>
      <c r="M11" s="34">
        <f t="shared" si="0"/>
        <v>-0.21166963659733584</v>
      </c>
      <c r="N11" s="35">
        <v>273856</v>
      </c>
      <c r="O11" s="35">
        <v>215889</v>
      </c>
      <c r="P11" s="35">
        <v>8766</v>
      </c>
      <c r="Q11" s="50">
        <v>273856</v>
      </c>
      <c r="R11" s="35">
        <f t="shared" si="1"/>
        <v>489745</v>
      </c>
      <c r="S11" s="48">
        <v>10823</v>
      </c>
      <c r="T11" s="37">
        <f t="shared" si="2"/>
        <v>19589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70</v>
      </c>
      <c r="G12" s="31" t="s">
        <v>38</v>
      </c>
      <c r="H12" s="31" t="s">
        <v>39</v>
      </c>
      <c r="I12" s="33">
        <v>3</v>
      </c>
      <c r="J12" s="33">
        <v>6</v>
      </c>
      <c r="K12" s="56">
        <v>104201</v>
      </c>
      <c r="L12" s="56">
        <v>3527</v>
      </c>
      <c r="M12" s="34">
        <f t="shared" si="0"/>
        <v>-0.25340625213579404</v>
      </c>
      <c r="N12" s="35">
        <v>187869.24</v>
      </c>
      <c r="O12" s="35">
        <v>140262</v>
      </c>
      <c r="P12" s="35">
        <v>5494</v>
      </c>
      <c r="Q12" s="50">
        <v>494553.68</v>
      </c>
      <c r="R12" s="35">
        <f t="shared" si="1"/>
        <v>634815.6799999999</v>
      </c>
      <c r="S12" s="48">
        <v>19012</v>
      </c>
      <c r="T12" s="37">
        <f t="shared" si="2"/>
        <v>24506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81</v>
      </c>
      <c r="G13" s="31" t="s">
        <v>41</v>
      </c>
      <c r="H13" s="31" t="s">
        <v>34</v>
      </c>
      <c r="I13" s="33">
        <v>1</v>
      </c>
      <c r="J13" s="33">
        <v>10</v>
      </c>
      <c r="K13" s="56">
        <v>116163</v>
      </c>
      <c r="L13" s="56">
        <v>3402</v>
      </c>
      <c r="M13" s="34" t="e">
        <f t="shared" si="0"/>
        <v>#DIV/0!</v>
      </c>
      <c r="N13" s="35"/>
      <c r="O13" s="35">
        <v>135739</v>
      </c>
      <c r="P13" s="35">
        <v>4253</v>
      </c>
      <c r="Q13" s="50"/>
      <c r="R13" s="35">
        <f t="shared" si="1"/>
        <v>135739</v>
      </c>
      <c r="S13" s="48"/>
      <c r="T13" s="37">
        <f t="shared" si="2"/>
        <v>4253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47" t="s">
        <v>59</v>
      </c>
      <c r="G14" s="31" t="s">
        <v>38</v>
      </c>
      <c r="H14" s="31" t="s">
        <v>37</v>
      </c>
      <c r="I14" s="33">
        <v>5</v>
      </c>
      <c r="J14" s="33">
        <v>12</v>
      </c>
      <c r="K14" s="56">
        <v>99700</v>
      </c>
      <c r="L14" s="56">
        <v>3413</v>
      </c>
      <c r="M14" s="34">
        <f t="shared" si="0"/>
        <v>-0.07565274936830702</v>
      </c>
      <c r="N14" s="35">
        <v>132976</v>
      </c>
      <c r="O14" s="35">
        <v>122916</v>
      </c>
      <c r="P14" s="35">
        <v>4517</v>
      </c>
      <c r="Q14" s="50">
        <v>1098815.8</v>
      </c>
      <c r="R14" s="35">
        <f t="shared" si="1"/>
        <v>1221731.8</v>
      </c>
      <c r="S14" s="48">
        <v>35813</v>
      </c>
      <c r="T14" s="37">
        <f t="shared" si="2"/>
        <v>40330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82</v>
      </c>
      <c r="G15" s="31" t="s">
        <v>38</v>
      </c>
      <c r="H15" s="31" t="s">
        <v>37</v>
      </c>
      <c r="I15" s="33">
        <v>1</v>
      </c>
      <c r="J15" s="33">
        <v>4</v>
      </c>
      <c r="K15" s="56">
        <v>81015</v>
      </c>
      <c r="L15" s="56">
        <v>2780</v>
      </c>
      <c r="M15" s="34" t="e">
        <f t="shared" si="0"/>
        <v>#DIV/0!</v>
      </c>
      <c r="N15" s="35"/>
      <c r="O15" s="35">
        <v>109640.5</v>
      </c>
      <c r="P15" s="35">
        <v>4368</v>
      </c>
      <c r="Q15" s="50"/>
      <c r="R15" s="35">
        <f t="shared" si="1"/>
        <v>109640.5</v>
      </c>
      <c r="S15" s="48"/>
      <c r="T15" s="37">
        <f t="shared" si="2"/>
        <v>4368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58</v>
      </c>
      <c r="G16" s="31" t="s">
        <v>45</v>
      </c>
      <c r="H16" s="31" t="s">
        <v>37</v>
      </c>
      <c r="I16" s="33">
        <v>5</v>
      </c>
      <c r="J16" s="33">
        <v>13</v>
      </c>
      <c r="K16" s="56">
        <v>84233</v>
      </c>
      <c r="L16" s="56">
        <v>3012</v>
      </c>
      <c r="M16" s="34">
        <f t="shared" si="0"/>
        <v>-0.3727514273166447</v>
      </c>
      <c r="N16" s="35">
        <v>163944</v>
      </c>
      <c r="O16" s="35">
        <v>102833.64</v>
      </c>
      <c r="P16" s="35">
        <v>4035</v>
      </c>
      <c r="Q16" s="50">
        <v>1445427.4000000001</v>
      </c>
      <c r="R16" s="35">
        <f t="shared" si="1"/>
        <v>1548261.04</v>
      </c>
      <c r="S16" s="48">
        <v>58911</v>
      </c>
      <c r="T16" s="37">
        <f t="shared" si="2"/>
        <v>62946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66</v>
      </c>
      <c r="G17" s="31" t="s">
        <v>38</v>
      </c>
      <c r="H17" s="31" t="s">
        <v>39</v>
      </c>
      <c r="I17" s="51">
        <v>4</v>
      </c>
      <c r="J17" s="33">
        <v>4</v>
      </c>
      <c r="K17" s="57">
        <v>48129</v>
      </c>
      <c r="L17" s="56">
        <v>1600</v>
      </c>
      <c r="M17" s="34">
        <f t="shared" si="0"/>
        <v>-0.2704751371535572</v>
      </c>
      <c r="N17" s="35">
        <v>91321</v>
      </c>
      <c r="O17" s="35">
        <v>66620.94</v>
      </c>
      <c r="P17" s="35">
        <v>2567</v>
      </c>
      <c r="Q17" s="50">
        <v>400859.5</v>
      </c>
      <c r="R17" s="35">
        <f t="shared" si="1"/>
        <v>467480.44</v>
      </c>
      <c r="S17" s="48">
        <v>14892</v>
      </c>
      <c r="T17" s="37">
        <f t="shared" si="2"/>
        <v>17459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71</v>
      </c>
      <c r="G18" s="31" t="s">
        <v>45</v>
      </c>
      <c r="H18" s="31" t="s">
        <v>37</v>
      </c>
      <c r="I18" s="51">
        <v>3</v>
      </c>
      <c r="J18" s="33">
        <v>5</v>
      </c>
      <c r="K18" s="57">
        <v>42431</v>
      </c>
      <c r="L18" s="56">
        <v>1352</v>
      </c>
      <c r="M18" s="34">
        <f t="shared" si="0"/>
        <v>-0.45378493561510613</v>
      </c>
      <c r="N18" s="35">
        <v>98198.5</v>
      </c>
      <c r="O18" s="35">
        <v>53637.5</v>
      </c>
      <c r="P18" s="35">
        <v>1984</v>
      </c>
      <c r="Q18" s="50">
        <v>246758.5</v>
      </c>
      <c r="R18" s="35">
        <f t="shared" si="1"/>
        <v>300396</v>
      </c>
      <c r="S18" s="48">
        <v>9084</v>
      </c>
      <c r="T18" s="37">
        <f t="shared" si="2"/>
        <v>11068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52</v>
      </c>
      <c r="G19" s="31" t="s">
        <v>36</v>
      </c>
      <c r="H19" s="31" t="s">
        <v>37</v>
      </c>
      <c r="I19" s="33">
        <v>8</v>
      </c>
      <c r="J19" s="33">
        <v>7</v>
      </c>
      <c r="K19" s="56">
        <v>40282</v>
      </c>
      <c r="L19" s="56">
        <v>1372</v>
      </c>
      <c r="M19" s="34">
        <f t="shared" si="0"/>
        <v>-0.2642658665539487</v>
      </c>
      <c r="N19" s="35">
        <v>72156.5</v>
      </c>
      <c r="O19" s="35">
        <v>53088</v>
      </c>
      <c r="P19" s="35">
        <v>2087</v>
      </c>
      <c r="Q19" s="50">
        <v>1228986.22</v>
      </c>
      <c r="R19" s="35">
        <f t="shared" si="1"/>
        <v>1282074.22</v>
      </c>
      <c r="S19" s="48">
        <v>48230</v>
      </c>
      <c r="T19" s="37">
        <f t="shared" si="2"/>
        <v>50317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11</v>
      </c>
      <c r="F20" s="31" t="s">
        <v>55</v>
      </c>
      <c r="G20" s="31" t="s">
        <v>45</v>
      </c>
      <c r="H20" s="31" t="s">
        <v>37</v>
      </c>
      <c r="I20" s="33">
        <v>6</v>
      </c>
      <c r="J20" s="55">
        <v>10</v>
      </c>
      <c r="K20" s="56">
        <v>35493</v>
      </c>
      <c r="L20" s="56">
        <v>1198</v>
      </c>
      <c r="M20" s="34">
        <f t="shared" si="0"/>
        <v>-0.1592559936180039</v>
      </c>
      <c r="N20" s="35">
        <v>47634</v>
      </c>
      <c r="O20" s="35">
        <v>40048</v>
      </c>
      <c r="P20" s="35">
        <v>1366</v>
      </c>
      <c r="Q20" s="50">
        <v>990036.84</v>
      </c>
      <c r="R20" s="35">
        <f t="shared" si="1"/>
        <v>1030084.84</v>
      </c>
      <c r="S20" s="48">
        <v>34589</v>
      </c>
      <c r="T20" s="37">
        <f t="shared" si="2"/>
        <v>35955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47" t="s">
        <v>53</v>
      </c>
      <c r="G21" s="31" t="s">
        <v>33</v>
      </c>
      <c r="H21" s="31" t="s">
        <v>34</v>
      </c>
      <c r="I21" s="33">
        <v>7</v>
      </c>
      <c r="J21" s="33">
        <v>11</v>
      </c>
      <c r="K21" s="56">
        <v>25745</v>
      </c>
      <c r="L21" s="56">
        <v>855</v>
      </c>
      <c r="M21" s="34">
        <f t="shared" si="0"/>
        <v>-0.43266501064584817</v>
      </c>
      <c r="N21" s="35">
        <v>56360</v>
      </c>
      <c r="O21" s="35">
        <v>31975</v>
      </c>
      <c r="P21" s="35">
        <v>1100</v>
      </c>
      <c r="Q21" s="50">
        <v>1093478</v>
      </c>
      <c r="R21" s="35">
        <f t="shared" si="1"/>
        <v>1125453</v>
      </c>
      <c r="S21" s="48">
        <v>36103</v>
      </c>
      <c r="T21" s="37">
        <f t="shared" si="2"/>
        <v>37203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78</v>
      </c>
      <c r="G22" s="31" t="s">
        <v>40</v>
      </c>
      <c r="H22" s="31" t="s">
        <v>34</v>
      </c>
      <c r="I22" s="33">
        <v>4</v>
      </c>
      <c r="J22" s="33">
        <v>10</v>
      </c>
      <c r="K22" s="56">
        <v>21990</v>
      </c>
      <c r="L22" s="56">
        <v>805</v>
      </c>
      <c r="M22" s="34">
        <f t="shared" si="0"/>
        <v>-0.4271475247115265</v>
      </c>
      <c r="N22" s="35">
        <v>48358</v>
      </c>
      <c r="O22" s="35">
        <v>27702</v>
      </c>
      <c r="P22" s="35">
        <v>1098</v>
      </c>
      <c r="Q22" s="50">
        <v>378316</v>
      </c>
      <c r="R22" s="35">
        <f t="shared" si="1"/>
        <v>406018</v>
      </c>
      <c r="S22" s="48">
        <v>14556</v>
      </c>
      <c r="T22" s="37">
        <f t="shared" si="2"/>
        <v>15654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14</v>
      </c>
      <c r="F23" s="47" t="s">
        <v>57</v>
      </c>
      <c r="G23" s="31" t="s">
        <v>38</v>
      </c>
      <c r="H23" s="31" t="s">
        <v>37</v>
      </c>
      <c r="I23" s="33">
        <v>6</v>
      </c>
      <c r="J23" s="33">
        <v>2</v>
      </c>
      <c r="K23" s="56">
        <v>18902</v>
      </c>
      <c r="L23" s="56">
        <v>624</v>
      </c>
      <c r="M23" s="34">
        <f t="shared" si="0"/>
        <v>-0.392248770151176</v>
      </c>
      <c r="N23" s="35">
        <v>40065.9</v>
      </c>
      <c r="O23" s="35">
        <v>24350.1</v>
      </c>
      <c r="P23" s="35">
        <v>898</v>
      </c>
      <c r="Q23" s="50">
        <v>324565.56000000006</v>
      </c>
      <c r="R23" s="35">
        <f t="shared" si="1"/>
        <v>348915.66000000003</v>
      </c>
      <c r="S23" s="48">
        <v>12260</v>
      </c>
      <c r="T23" s="37">
        <f t="shared" si="2"/>
        <v>13158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77</v>
      </c>
      <c r="G24" s="31" t="s">
        <v>38</v>
      </c>
      <c r="H24" s="31" t="s">
        <v>42</v>
      </c>
      <c r="I24" s="33">
        <v>2</v>
      </c>
      <c r="J24" s="33">
        <v>1</v>
      </c>
      <c r="K24" s="56">
        <v>15175</v>
      </c>
      <c r="L24" s="56">
        <v>536</v>
      </c>
      <c r="M24" s="34">
        <f t="shared" si="0"/>
        <v>0.282596495603916</v>
      </c>
      <c r="N24" s="35">
        <v>16037</v>
      </c>
      <c r="O24" s="35">
        <v>20569</v>
      </c>
      <c r="P24" s="35">
        <v>810</v>
      </c>
      <c r="Q24" s="50">
        <v>16037</v>
      </c>
      <c r="R24" s="35">
        <f t="shared" si="1"/>
        <v>36606</v>
      </c>
      <c r="S24" s="48">
        <v>745</v>
      </c>
      <c r="T24" s="37">
        <f t="shared" si="2"/>
        <v>1555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12</v>
      </c>
      <c r="F25" s="47" t="s">
        <v>49</v>
      </c>
      <c r="G25" s="31" t="s">
        <v>36</v>
      </c>
      <c r="H25" s="31" t="s">
        <v>37</v>
      </c>
      <c r="I25" s="33">
        <v>10</v>
      </c>
      <c r="J25" s="33">
        <v>9</v>
      </c>
      <c r="K25" s="56">
        <v>17343</v>
      </c>
      <c r="L25" s="56">
        <v>744</v>
      </c>
      <c r="M25" s="34">
        <f t="shared" si="0"/>
        <v>-0.5428568230659025</v>
      </c>
      <c r="N25" s="35">
        <v>44672</v>
      </c>
      <c r="O25" s="35">
        <v>20421.5</v>
      </c>
      <c r="P25" s="35">
        <v>903</v>
      </c>
      <c r="Q25" s="50">
        <v>2998380.62</v>
      </c>
      <c r="R25" s="35">
        <f t="shared" si="1"/>
        <v>3018802.12</v>
      </c>
      <c r="S25" s="48">
        <v>115592</v>
      </c>
      <c r="T25" s="37">
        <f t="shared" si="2"/>
        <v>116495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13</v>
      </c>
      <c r="F26" s="31" t="s">
        <v>56</v>
      </c>
      <c r="G26" s="31" t="s">
        <v>36</v>
      </c>
      <c r="H26" s="31" t="s">
        <v>37</v>
      </c>
      <c r="I26" s="33">
        <v>6</v>
      </c>
      <c r="J26" s="33">
        <v>10</v>
      </c>
      <c r="K26" s="56">
        <v>13229</v>
      </c>
      <c r="L26" s="56">
        <v>527</v>
      </c>
      <c r="M26" s="34">
        <f t="shared" si="0"/>
        <v>-0.5650175658116368</v>
      </c>
      <c r="N26" s="35">
        <v>41558</v>
      </c>
      <c r="O26" s="35">
        <v>18077</v>
      </c>
      <c r="P26" s="35">
        <v>787</v>
      </c>
      <c r="Q26" s="50">
        <v>412202.5</v>
      </c>
      <c r="R26" s="35">
        <f t="shared" si="1"/>
        <v>430279.5</v>
      </c>
      <c r="S26" s="48">
        <v>16864</v>
      </c>
      <c r="T26" s="37">
        <f t="shared" si="2"/>
        <v>17651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15</v>
      </c>
      <c r="F27" s="31" t="s">
        <v>76</v>
      </c>
      <c r="G27" s="31" t="s">
        <v>38</v>
      </c>
      <c r="H27" s="31" t="s">
        <v>39</v>
      </c>
      <c r="I27" s="33">
        <v>2</v>
      </c>
      <c r="J27" s="33">
        <v>2</v>
      </c>
      <c r="K27" s="56">
        <v>8438</v>
      </c>
      <c r="L27" s="56">
        <v>327</v>
      </c>
      <c r="M27" s="34">
        <f t="shared" si="0"/>
        <v>-0.57523753714788</v>
      </c>
      <c r="N27" s="35">
        <v>23891</v>
      </c>
      <c r="O27" s="35">
        <v>10148</v>
      </c>
      <c r="P27" s="35">
        <v>415</v>
      </c>
      <c r="Q27" s="50">
        <v>23891</v>
      </c>
      <c r="R27" s="35">
        <f t="shared" si="1"/>
        <v>34039</v>
      </c>
      <c r="S27" s="48">
        <v>923</v>
      </c>
      <c r="T27" s="37">
        <f t="shared" si="2"/>
        <v>1338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47" t="s">
        <v>48</v>
      </c>
      <c r="G28" s="31" t="s">
        <v>38</v>
      </c>
      <c r="H28" s="31" t="s">
        <v>37</v>
      </c>
      <c r="I28" s="33">
        <v>12</v>
      </c>
      <c r="J28" s="55">
        <v>8</v>
      </c>
      <c r="K28" s="56">
        <v>6761</v>
      </c>
      <c r="L28" s="56">
        <v>430</v>
      </c>
      <c r="M28" s="34">
        <f t="shared" si="0"/>
        <v>-0.4774186147454579</v>
      </c>
      <c r="N28" s="35">
        <v>16127</v>
      </c>
      <c r="O28" s="35">
        <v>8427.67</v>
      </c>
      <c r="P28" s="35">
        <v>541</v>
      </c>
      <c r="Q28" s="50">
        <v>718428.7999999999</v>
      </c>
      <c r="R28" s="35">
        <f t="shared" si="1"/>
        <v>726856.47</v>
      </c>
      <c r="S28" s="48">
        <v>31272</v>
      </c>
      <c r="T28" s="37">
        <f t="shared" si="2"/>
        <v>31813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 t="s">
        <v>35</v>
      </c>
      <c r="F29" s="31" t="s">
        <v>83</v>
      </c>
      <c r="G29" s="31" t="s">
        <v>44</v>
      </c>
      <c r="H29" s="31" t="s">
        <v>39</v>
      </c>
      <c r="I29" s="33">
        <v>1</v>
      </c>
      <c r="J29" s="33">
        <v>2</v>
      </c>
      <c r="K29" s="56">
        <v>4772</v>
      </c>
      <c r="L29" s="56">
        <v>155</v>
      </c>
      <c r="M29" s="34" t="e">
        <f t="shared" si="0"/>
        <v>#DIV/0!</v>
      </c>
      <c r="N29" s="35"/>
      <c r="O29" s="35">
        <v>6736.5</v>
      </c>
      <c r="P29" s="35">
        <v>260</v>
      </c>
      <c r="Q29" s="50"/>
      <c r="R29" s="35">
        <f t="shared" si="1"/>
        <v>6736.5</v>
      </c>
      <c r="S29" s="48"/>
      <c r="T29" s="37">
        <f t="shared" si="2"/>
        <v>260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64</v>
      </c>
      <c r="G30" s="31" t="s">
        <v>44</v>
      </c>
      <c r="H30" s="31" t="s">
        <v>39</v>
      </c>
      <c r="I30" s="33">
        <v>4</v>
      </c>
      <c r="J30" s="33">
        <v>2</v>
      </c>
      <c r="K30" s="56">
        <v>3552</v>
      </c>
      <c r="L30" s="56">
        <v>123</v>
      </c>
      <c r="M30" s="34">
        <f t="shared" si="0"/>
        <v>0.03943396226415086</v>
      </c>
      <c r="N30" s="35">
        <v>5300</v>
      </c>
      <c r="O30" s="35">
        <v>5509</v>
      </c>
      <c r="P30" s="35">
        <v>241</v>
      </c>
      <c r="Q30" s="50">
        <v>28455.5</v>
      </c>
      <c r="R30" s="35">
        <f t="shared" si="1"/>
        <v>33964.5</v>
      </c>
      <c r="S30" s="48">
        <v>1229</v>
      </c>
      <c r="T30" s="37">
        <f t="shared" si="2"/>
        <v>1470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54</v>
      </c>
      <c r="G31" s="31" t="s">
        <v>44</v>
      </c>
      <c r="H31" s="31" t="s">
        <v>34</v>
      </c>
      <c r="I31" s="33">
        <v>7</v>
      </c>
      <c r="J31" s="33">
        <v>3</v>
      </c>
      <c r="K31" s="56">
        <v>3206</v>
      </c>
      <c r="L31" s="56">
        <v>115</v>
      </c>
      <c r="M31" s="34">
        <f t="shared" si="0"/>
        <v>-0.3918070225520982</v>
      </c>
      <c r="N31" s="35">
        <v>7006</v>
      </c>
      <c r="O31" s="35">
        <v>4261</v>
      </c>
      <c r="P31" s="35">
        <v>167</v>
      </c>
      <c r="Q31" s="50">
        <v>64289</v>
      </c>
      <c r="R31" s="35">
        <f t="shared" si="1"/>
        <v>68550</v>
      </c>
      <c r="S31" s="48">
        <v>2485</v>
      </c>
      <c r="T31" s="37">
        <f t="shared" si="2"/>
        <v>2652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40" customFormat="1" ht="12.75">
      <c r="D32" s="32">
        <v>23</v>
      </c>
      <c r="E32" s="32">
        <v>19</v>
      </c>
      <c r="F32" s="31" t="s">
        <v>60</v>
      </c>
      <c r="G32" s="31" t="s">
        <v>38</v>
      </c>
      <c r="H32" s="31" t="s">
        <v>43</v>
      </c>
      <c r="I32" s="33">
        <v>5</v>
      </c>
      <c r="J32" s="33">
        <v>1</v>
      </c>
      <c r="K32" s="56">
        <v>1518</v>
      </c>
      <c r="L32" s="56">
        <v>46</v>
      </c>
      <c r="M32" s="34">
        <f t="shared" si="0"/>
        <v>-0.8398903069296488</v>
      </c>
      <c r="N32" s="35">
        <v>9481</v>
      </c>
      <c r="O32" s="35">
        <v>1518</v>
      </c>
      <c r="P32" s="35">
        <v>46</v>
      </c>
      <c r="Q32" s="50">
        <v>80008</v>
      </c>
      <c r="R32" s="35">
        <f t="shared" si="1"/>
        <v>81526</v>
      </c>
      <c r="S32" s="48">
        <v>3039</v>
      </c>
      <c r="T32" s="37">
        <f t="shared" si="2"/>
        <v>3085</v>
      </c>
      <c r="U32" s="22"/>
      <c r="V32" s="36"/>
      <c r="W32" s="38"/>
      <c r="X32" s="39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1"/>
      <c r="E33" s="42"/>
      <c r="F33" s="42"/>
      <c r="G33" s="42"/>
      <c r="H33" s="42"/>
      <c r="I33" s="42"/>
      <c r="J33" s="42"/>
      <c r="K33" s="43">
        <f>SUM(K10:K32)</f>
        <v>1161871</v>
      </c>
      <c r="L33" s="43">
        <f>SUM(L10:L32)</f>
        <v>40432</v>
      </c>
      <c r="M33" s="44">
        <f t="shared" si="0"/>
        <v>-0.18271396556950803</v>
      </c>
      <c r="N33" s="43">
        <f>SUM(N10:N32)</f>
        <v>1792073.14</v>
      </c>
      <c r="O33" s="43">
        <f aca="true" t="shared" si="3" ref="O33:T33">SUM(O10:O32)</f>
        <v>1464636.3499999999</v>
      </c>
      <c r="P33" s="43">
        <f t="shared" si="3"/>
        <v>56269</v>
      </c>
      <c r="Q33" s="43">
        <f t="shared" si="3"/>
        <v>12732607.920000002</v>
      </c>
      <c r="R33" s="43">
        <f t="shared" si="3"/>
        <v>14197244.270000001</v>
      </c>
      <c r="S33" s="43">
        <f t="shared" si="3"/>
        <v>481934</v>
      </c>
      <c r="T33" s="43">
        <f t="shared" si="3"/>
        <v>538203</v>
      </c>
      <c r="U33" s="45"/>
      <c r="V33" s="46">
        <f>SUM(V10:V19)</f>
        <v>0</v>
      </c>
    </row>
    <row r="36" spans="15:16" ht="12.75">
      <c r="O36" s="54"/>
      <c r="P36" s="53"/>
    </row>
    <row r="39" spans="16:256" s="3" customFormat="1" ht="12.75">
      <c r="P39" s="46"/>
      <c r="Q39" s="46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2">
      <selection activeCell="H35" sqref="H35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72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</v>
      </c>
      <c r="N4" s="22" t="s">
        <v>7</v>
      </c>
      <c r="Q4" s="22"/>
      <c r="R4" s="1" t="s">
        <v>8</v>
      </c>
      <c r="S4" s="1"/>
      <c r="T4" s="23">
        <v>40563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74</v>
      </c>
      <c r="G10" s="31" t="s">
        <v>41</v>
      </c>
      <c r="H10" s="31" t="s">
        <v>34</v>
      </c>
      <c r="I10" s="33">
        <v>1</v>
      </c>
      <c r="J10" s="33">
        <v>9</v>
      </c>
      <c r="K10" s="56">
        <v>338928</v>
      </c>
      <c r="L10" s="56">
        <v>11545</v>
      </c>
      <c r="M10" s="34" t="e">
        <f aca="true" t="shared" si="0" ref="M10:M31">O10/N10-100%</f>
        <v>#DIV/0!</v>
      </c>
      <c r="N10" s="35"/>
      <c r="O10" s="35">
        <v>415262</v>
      </c>
      <c r="P10" s="35">
        <v>15512</v>
      </c>
      <c r="Q10" s="50"/>
      <c r="R10" s="35">
        <f aca="true" t="shared" si="1" ref="R10:R30">O10+Q10</f>
        <v>415262</v>
      </c>
      <c r="S10" s="48"/>
      <c r="T10" s="37">
        <f aca="true" t="shared" si="2" ref="T10:T30">S10+P10</f>
        <v>15512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75</v>
      </c>
      <c r="G11" s="31" t="s">
        <v>40</v>
      </c>
      <c r="H11" s="31" t="s">
        <v>34</v>
      </c>
      <c r="I11" s="33">
        <v>1</v>
      </c>
      <c r="J11" s="33">
        <v>13</v>
      </c>
      <c r="K11" s="56">
        <v>233729</v>
      </c>
      <c r="L11" s="56">
        <v>8831</v>
      </c>
      <c r="M11" s="34" t="e">
        <f t="shared" si="0"/>
        <v>#DIV/0!</v>
      </c>
      <c r="N11" s="35"/>
      <c r="O11" s="35">
        <v>273856</v>
      </c>
      <c r="P11" s="35">
        <v>10823</v>
      </c>
      <c r="Q11" s="50"/>
      <c r="R11" s="35">
        <f t="shared" si="1"/>
        <v>273856</v>
      </c>
      <c r="S11" s="48"/>
      <c r="T11" s="37">
        <f t="shared" si="2"/>
        <v>10823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70</v>
      </c>
      <c r="G12" s="31" t="s">
        <v>38</v>
      </c>
      <c r="H12" s="31" t="s">
        <v>39</v>
      </c>
      <c r="I12" s="33">
        <v>2</v>
      </c>
      <c r="J12" s="33">
        <v>6</v>
      </c>
      <c r="K12" s="56">
        <v>143019</v>
      </c>
      <c r="L12" s="56">
        <v>4897</v>
      </c>
      <c r="M12" s="34">
        <f t="shared" si="0"/>
        <v>-0.3874184161413602</v>
      </c>
      <c r="N12" s="35">
        <v>306684.44</v>
      </c>
      <c r="O12" s="35">
        <v>187869.24</v>
      </c>
      <c r="P12" s="35">
        <v>7244</v>
      </c>
      <c r="Q12" s="50">
        <v>306684.44</v>
      </c>
      <c r="R12" s="35">
        <f t="shared" si="1"/>
        <v>494553.68</v>
      </c>
      <c r="S12" s="48">
        <v>11768</v>
      </c>
      <c r="T12" s="37">
        <f t="shared" si="2"/>
        <v>19012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1</v>
      </c>
      <c r="F13" s="31" t="s">
        <v>58</v>
      </c>
      <c r="G13" s="31" t="s">
        <v>45</v>
      </c>
      <c r="H13" s="31" t="s">
        <v>37</v>
      </c>
      <c r="I13" s="33">
        <v>4</v>
      </c>
      <c r="J13" s="33">
        <v>13</v>
      </c>
      <c r="K13" s="56">
        <v>130464</v>
      </c>
      <c r="L13" s="56">
        <v>4665</v>
      </c>
      <c r="M13" s="34">
        <f t="shared" si="0"/>
        <v>-0.5462393113235523</v>
      </c>
      <c r="N13" s="35">
        <v>361300.58</v>
      </c>
      <c r="O13" s="35">
        <v>163944</v>
      </c>
      <c r="P13" s="35">
        <v>6492</v>
      </c>
      <c r="Q13" s="50">
        <v>1281483.4000000001</v>
      </c>
      <c r="R13" s="35">
        <f t="shared" si="1"/>
        <v>1445427.4000000001</v>
      </c>
      <c r="S13" s="48">
        <v>52419</v>
      </c>
      <c r="T13" s="37">
        <f t="shared" si="2"/>
        <v>58911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2</v>
      </c>
      <c r="F14" s="47" t="s">
        <v>59</v>
      </c>
      <c r="G14" s="31" t="s">
        <v>38</v>
      </c>
      <c r="H14" s="31" t="s">
        <v>37</v>
      </c>
      <c r="I14" s="33">
        <v>4</v>
      </c>
      <c r="J14" s="33">
        <v>12</v>
      </c>
      <c r="K14" s="56">
        <v>110155</v>
      </c>
      <c r="L14" s="56">
        <v>3253</v>
      </c>
      <c r="M14" s="34">
        <f t="shared" si="0"/>
        <v>-0.5980205741785897</v>
      </c>
      <c r="N14" s="35">
        <v>330803</v>
      </c>
      <c r="O14" s="35">
        <v>132976</v>
      </c>
      <c r="P14" s="35">
        <v>4118</v>
      </c>
      <c r="Q14" s="50">
        <v>965839.8</v>
      </c>
      <c r="R14" s="35">
        <f t="shared" si="1"/>
        <v>1098815.8</v>
      </c>
      <c r="S14" s="48">
        <v>31695</v>
      </c>
      <c r="T14" s="37">
        <f t="shared" si="2"/>
        <v>35813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71</v>
      </c>
      <c r="G15" s="31" t="s">
        <v>45</v>
      </c>
      <c r="H15" s="31" t="s">
        <v>37</v>
      </c>
      <c r="I15" s="33">
        <v>2</v>
      </c>
      <c r="J15" s="33">
        <v>5</v>
      </c>
      <c r="K15" s="56">
        <v>79750</v>
      </c>
      <c r="L15" s="56">
        <v>2637</v>
      </c>
      <c r="M15" s="34">
        <f t="shared" si="0"/>
        <v>-0.3389977113624125</v>
      </c>
      <c r="N15" s="35">
        <v>148560</v>
      </c>
      <c r="O15" s="35">
        <v>98198.5</v>
      </c>
      <c r="P15" s="35">
        <v>3607</v>
      </c>
      <c r="Q15" s="50">
        <v>148560</v>
      </c>
      <c r="R15" s="35">
        <f t="shared" si="1"/>
        <v>246758.5</v>
      </c>
      <c r="S15" s="48">
        <v>5477</v>
      </c>
      <c r="T15" s="37">
        <f t="shared" si="2"/>
        <v>9084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66</v>
      </c>
      <c r="G16" s="31" t="s">
        <v>38</v>
      </c>
      <c r="H16" s="31" t="s">
        <v>39</v>
      </c>
      <c r="I16" s="33">
        <v>3</v>
      </c>
      <c r="J16" s="33">
        <v>4</v>
      </c>
      <c r="K16" s="56">
        <v>68210</v>
      </c>
      <c r="L16" s="56">
        <v>2129</v>
      </c>
      <c r="M16" s="34">
        <f t="shared" si="0"/>
        <v>-0.4588240871608428</v>
      </c>
      <c r="N16" s="35">
        <v>168745.5</v>
      </c>
      <c r="O16" s="35">
        <v>91321</v>
      </c>
      <c r="P16" s="35">
        <v>3344</v>
      </c>
      <c r="Q16" s="50">
        <v>309538.5</v>
      </c>
      <c r="R16" s="35">
        <f t="shared" si="1"/>
        <v>400859.5</v>
      </c>
      <c r="S16" s="48">
        <v>11548</v>
      </c>
      <c r="T16" s="37">
        <f t="shared" si="2"/>
        <v>14892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52</v>
      </c>
      <c r="G17" s="31" t="s">
        <v>36</v>
      </c>
      <c r="H17" s="31" t="s">
        <v>37</v>
      </c>
      <c r="I17" s="51">
        <v>7</v>
      </c>
      <c r="J17" s="33">
        <v>6</v>
      </c>
      <c r="K17" s="57">
        <v>53528</v>
      </c>
      <c r="L17" s="56">
        <v>1735</v>
      </c>
      <c r="M17" s="34">
        <f t="shared" si="0"/>
        <v>-0.38337886148236555</v>
      </c>
      <c r="N17" s="35">
        <v>117019.18</v>
      </c>
      <c r="O17" s="35">
        <v>72156.5</v>
      </c>
      <c r="P17" s="35">
        <v>2759</v>
      </c>
      <c r="Q17" s="50">
        <v>1156829.72</v>
      </c>
      <c r="R17" s="35">
        <f t="shared" si="1"/>
        <v>1228986.22</v>
      </c>
      <c r="S17" s="48">
        <v>45471</v>
      </c>
      <c r="T17" s="37">
        <f t="shared" si="2"/>
        <v>48230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47" t="s">
        <v>53</v>
      </c>
      <c r="G18" s="31" t="s">
        <v>33</v>
      </c>
      <c r="H18" s="31" t="s">
        <v>34</v>
      </c>
      <c r="I18" s="51">
        <v>6</v>
      </c>
      <c r="J18" s="33">
        <v>14</v>
      </c>
      <c r="K18" s="57">
        <v>44470</v>
      </c>
      <c r="L18" s="56">
        <v>1449</v>
      </c>
      <c r="M18" s="34">
        <f t="shared" si="0"/>
        <v>-0.4247277255514387</v>
      </c>
      <c r="N18" s="35">
        <v>97971</v>
      </c>
      <c r="O18" s="35">
        <v>56360</v>
      </c>
      <c r="P18" s="35">
        <v>2020</v>
      </c>
      <c r="Q18" s="50">
        <v>1037118</v>
      </c>
      <c r="R18" s="35">
        <f t="shared" si="1"/>
        <v>1093478</v>
      </c>
      <c r="S18" s="48">
        <v>34083</v>
      </c>
      <c r="T18" s="37">
        <f t="shared" si="2"/>
        <v>36103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78</v>
      </c>
      <c r="G19" s="31" t="s">
        <v>40</v>
      </c>
      <c r="H19" s="31" t="s">
        <v>34</v>
      </c>
      <c r="I19" s="33">
        <v>3</v>
      </c>
      <c r="J19" s="33">
        <v>13</v>
      </c>
      <c r="K19" s="56">
        <v>38999</v>
      </c>
      <c r="L19" s="56">
        <v>1302</v>
      </c>
      <c r="M19" s="34">
        <f t="shared" si="0"/>
        <v>-0.4982725169376342</v>
      </c>
      <c r="N19" s="35">
        <v>96383</v>
      </c>
      <c r="O19" s="35">
        <v>48358</v>
      </c>
      <c r="P19" s="35">
        <v>1797</v>
      </c>
      <c r="Q19" s="50">
        <v>329958</v>
      </c>
      <c r="R19" s="35">
        <f t="shared" si="1"/>
        <v>378316</v>
      </c>
      <c r="S19" s="48">
        <v>12759</v>
      </c>
      <c r="T19" s="37">
        <f t="shared" si="2"/>
        <v>14556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55</v>
      </c>
      <c r="G20" s="31" t="s">
        <v>45</v>
      </c>
      <c r="H20" s="31" t="s">
        <v>37</v>
      </c>
      <c r="I20" s="33">
        <v>5</v>
      </c>
      <c r="J20" s="55">
        <v>8</v>
      </c>
      <c r="K20" s="56">
        <v>41655</v>
      </c>
      <c r="L20" s="56">
        <v>1363</v>
      </c>
      <c r="M20" s="34">
        <f t="shared" si="0"/>
        <v>-0.4538678000986922</v>
      </c>
      <c r="N20" s="35">
        <v>87220.64</v>
      </c>
      <c r="O20" s="35">
        <v>47634</v>
      </c>
      <c r="P20" s="35">
        <v>1637</v>
      </c>
      <c r="Q20" s="50">
        <v>942402.84</v>
      </c>
      <c r="R20" s="35">
        <f t="shared" si="1"/>
        <v>990036.84</v>
      </c>
      <c r="S20" s="48">
        <v>32952</v>
      </c>
      <c r="T20" s="37">
        <f t="shared" si="2"/>
        <v>34589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47" t="s">
        <v>49</v>
      </c>
      <c r="G21" s="31" t="s">
        <v>36</v>
      </c>
      <c r="H21" s="31" t="s">
        <v>37</v>
      </c>
      <c r="I21" s="33">
        <v>9</v>
      </c>
      <c r="J21" s="33">
        <v>10</v>
      </c>
      <c r="K21" s="56">
        <v>35533</v>
      </c>
      <c r="L21" s="56">
        <v>1607</v>
      </c>
      <c r="M21" s="34">
        <f t="shared" si="0"/>
        <v>-0.44581114258031773</v>
      </c>
      <c r="N21" s="35">
        <v>80607.9</v>
      </c>
      <c r="O21" s="35">
        <v>44672</v>
      </c>
      <c r="P21" s="35">
        <v>2069</v>
      </c>
      <c r="Q21" s="50">
        <v>2953708.62</v>
      </c>
      <c r="R21" s="35">
        <f t="shared" si="1"/>
        <v>2998380.62</v>
      </c>
      <c r="S21" s="48">
        <v>113523</v>
      </c>
      <c r="T21" s="37">
        <f t="shared" si="2"/>
        <v>115592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56</v>
      </c>
      <c r="G22" s="31" t="s">
        <v>36</v>
      </c>
      <c r="H22" s="31" t="s">
        <v>37</v>
      </c>
      <c r="I22" s="33">
        <v>5</v>
      </c>
      <c r="J22" s="33">
        <v>5</v>
      </c>
      <c r="K22" s="56">
        <v>32816</v>
      </c>
      <c r="L22" s="56">
        <v>1180</v>
      </c>
      <c r="M22" s="34">
        <f t="shared" si="0"/>
        <v>-0.32447984395318596</v>
      </c>
      <c r="N22" s="35">
        <v>61520</v>
      </c>
      <c r="O22" s="35">
        <v>41558</v>
      </c>
      <c r="P22" s="35">
        <v>1646</v>
      </c>
      <c r="Q22" s="50">
        <v>370644.5</v>
      </c>
      <c r="R22" s="35">
        <f t="shared" si="1"/>
        <v>412202.5</v>
      </c>
      <c r="S22" s="48">
        <v>15218</v>
      </c>
      <c r="T22" s="37">
        <f t="shared" si="2"/>
        <v>16864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11</v>
      </c>
      <c r="F23" s="47" t="s">
        <v>57</v>
      </c>
      <c r="G23" s="31" t="s">
        <v>38</v>
      </c>
      <c r="H23" s="31" t="s">
        <v>37</v>
      </c>
      <c r="I23" s="33">
        <v>5</v>
      </c>
      <c r="J23" s="33">
        <v>2</v>
      </c>
      <c r="K23" s="56">
        <v>29276</v>
      </c>
      <c r="L23" s="56">
        <v>946</v>
      </c>
      <c r="M23" s="34">
        <f t="shared" si="0"/>
        <v>-0.4356689760548168</v>
      </c>
      <c r="N23" s="35">
        <v>70997.16</v>
      </c>
      <c r="O23" s="35">
        <v>40065.9</v>
      </c>
      <c r="P23" s="35">
        <v>1504</v>
      </c>
      <c r="Q23" s="50">
        <v>284499.66000000003</v>
      </c>
      <c r="R23" s="35">
        <f t="shared" si="1"/>
        <v>324565.56000000006</v>
      </c>
      <c r="S23" s="48">
        <v>10756</v>
      </c>
      <c r="T23" s="37">
        <f t="shared" si="2"/>
        <v>12260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 t="s">
        <v>35</v>
      </c>
      <c r="F24" s="31" t="s">
        <v>76</v>
      </c>
      <c r="G24" s="31" t="s">
        <v>38</v>
      </c>
      <c r="H24" s="31" t="s">
        <v>39</v>
      </c>
      <c r="I24" s="33">
        <v>1</v>
      </c>
      <c r="J24" s="33">
        <v>2</v>
      </c>
      <c r="K24" s="56">
        <v>19187</v>
      </c>
      <c r="L24" s="56">
        <v>660</v>
      </c>
      <c r="M24" s="34" t="e">
        <f t="shared" si="0"/>
        <v>#DIV/0!</v>
      </c>
      <c r="N24" s="35"/>
      <c r="O24" s="35">
        <v>23891</v>
      </c>
      <c r="P24" s="35">
        <v>923</v>
      </c>
      <c r="Q24" s="50"/>
      <c r="R24" s="35">
        <f t="shared" si="1"/>
        <v>23891</v>
      </c>
      <c r="S24" s="48"/>
      <c r="T24" s="37">
        <f t="shared" si="2"/>
        <v>923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47" t="s">
        <v>48</v>
      </c>
      <c r="G25" s="31" t="s">
        <v>38</v>
      </c>
      <c r="H25" s="31" t="s">
        <v>37</v>
      </c>
      <c r="I25" s="33">
        <v>11</v>
      </c>
      <c r="J25" s="55">
        <v>8</v>
      </c>
      <c r="K25" s="56">
        <v>14873</v>
      </c>
      <c r="L25" s="56">
        <v>649</v>
      </c>
      <c r="M25" s="34">
        <f t="shared" si="0"/>
        <v>-0.26406096698382275</v>
      </c>
      <c r="N25" s="35">
        <v>21913.5</v>
      </c>
      <c r="O25" s="35">
        <v>16127</v>
      </c>
      <c r="P25" s="35">
        <v>728</v>
      </c>
      <c r="Q25" s="50">
        <v>702301.7999999999</v>
      </c>
      <c r="R25" s="35">
        <f t="shared" si="1"/>
        <v>718428.7999999999</v>
      </c>
      <c r="S25" s="48">
        <v>30544</v>
      </c>
      <c r="T25" s="37">
        <f t="shared" si="2"/>
        <v>31272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77</v>
      </c>
      <c r="G26" s="31" t="s">
        <v>38</v>
      </c>
      <c r="H26" s="31" t="s">
        <v>42</v>
      </c>
      <c r="I26" s="33">
        <v>1</v>
      </c>
      <c r="J26" s="33">
        <v>1</v>
      </c>
      <c r="K26" s="56">
        <v>10230</v>
      </c>
      <c r="L26" s="56">
        <v>485</v>
      </c>
      <c r="M26" s="34" t="e">
        <f t="shared" si="0"/>
        <v>#DIV/0!</v>
      </c>
      <c r="N26" s="35"/>
      <c r="O26" s="35">
        <v>16037</v>
      </c>
      <c r="P26" s="35">
        <v>745</v>
      </c>
      <c r="Q26" s="50"/>
      <c r="R26" s="35">
        <f t="shared" si="1"/>
        <v>16037</v>
      </c>
      <c r="S26" s="48"/>
      <c r="T26" s="37">
        <f t="shared" si="2"/>
        <v>745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13</v>
      </c>
      <c r="F27" s="31" t="s">
        <v>67</v>
      </c>
      <c r="G27" s="31" t="s">
        <v>38</v>
      </c>
      <c r="H27" s="31" t="s">
        <v>39</v>
      </c>
      <c r="I27" s="33">
        <v>3</v>
      </c>
      <c r="J27" s="33">
        <v>6</v>
      </c>
      <c r="K27" s="56">
        <v>8394</v>
      </c>
      <c r="L27" s="56">
        <v>264</v>
      </c>
      <c r="M27" s="34">
        <f t="shared" si="0"/>
        <v>-0.6557700745941202</v>
      </c>
      <c r="N27" s="35">
        <v>29627</v>
      </c>
      <c r="O27" s="35">
        <v>10198.5</v>
      </c>
      <c r="P27" s="35">
        <v>333</v>
      </c>
      <c r="Q27" s="50">
        <v>83885</v>
      </c>
      <c r="R27" s="35">
        <f t="shared" si="1"/>
        <v>94083.5</v>
      </c>
      <c r="S27" s="48">
        <v>2649</v>
      </c>
      <c r="T27" s="37">
        <f t="shared" si="2"/>
        <v>2982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18</v>
      </c>
      <c r="F28" s="31" t="s">
        <v>60</v>
      </c>
      <c r="G28" s="31" t="s">
        <v>38</v>
      </c>
      <c r="H28" s="31" t="s">
        <v>43</v>
      </c>
      <c r="I28" s="33">
        <v>4</v>
      </c>
      <c r="J28" s="33">
        <v>1</v>
      </c>
      <c r="K28" s="56">
        <v>6669</v>
      </c>
      <c r="L28" s="56">
        <v>216</v>
      </c>
      <c r="M28" s="34">
        <f t="shared" si="0"/>
        <v>2.565626175253855</v>
      </c>
      <c r="N28" s="35">
        <v>2659</v>
      </c>
      <c r="O28" s="35">
        <v>9481</v>
      </c>
      <c r="P28" s="35">
        <v>370</v>
      </c>
      <c r="Q28" s="50">
        <v>70527</v>
      </c>
      <c r="R28" s="35">
        <f t="shared" si="1"/>
        <v>80008</v>
      </c>
      <c r="S28" s="48">
        <v>2669</v>
      </c>
      <c r="T28" s="37">
        <f t="shared" si="2"/>
        <v>3039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17</v>
      </c>
      <c r="F29" s="31" t="s">
        <v>54</v>
      </c>
      <c r="G29" s="31" t="s">
        <v>44</v>
      </c>
      <c r="H29" s="31" t="s">
        <v>34</v>
      </c>
      <c r="I29" s="33">
        <v>6</v>
      </c>
      <c r="J29" s="33">
        <v>2</v>
      </c>
      <c r="K29" s="56">
        <v>4815</v>
      </c>
      <c r="L29" s="56">
        <v>162</v>
      </c>
      <c r="M29" s="34">
        <f t="shared" si="0"/>
        <v>0.3561749903213318</v>
      </c>
      <c r="N29" s="35">
        <v>5166</v>
      </c>
      <c r="O29" s="35">
        <v>7006</v>
      </c>
      <c r="P29" s="35">
        <v>256</v>
      </c>
      <c r="Q29" s="50">
        <v>57283</v>
      </c>
      <c r="R29" s="35">
        <f t="shared" si="1"/>
        <v>64289</v>
      </c>
      <c r="S29" s="48">
        <v>2229</v>
      </c>
      <c r="T29" s="37">
        <f t="shared" si="2"/>
        <v>2485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15</v>
      </c>
      <c r="F30" s="31" t="s">
        <v>64</v>
      </c>
      <c r="G30" s="31" t="s">
        <v>44</v>
      </c>
      <c r="H30" s="31" t="s">
        <v>39</v>
      </c>
      <c r="I30" s="33">
        <v>3</v>
      </c>
      <c r="J30" s="33">
        <v>1</v>
      </c>
      <c r="K30" s="56">
        <v>3340</v>
      </c>
      <c r="L30" s="56">
        <v>126</v>
      </c>
      <c r="M30" s="34">
        <f t="shared" si="0"/>
        <v>-0.5748606264789636</v>
      </c>
      <c r="N30" s="35">
        <v>12466.5</v>
      </c>
      <c r="O30" s="35">
        <v>5300</v>
      </c>
      <c r="P30" s="35">
        <v>259</v>
      </c>
      <c r="Q30" s="50">
        <v>23155.5</v>
      </c>
      <c r="R30" s="35">
        <f t="shared" si="1"/>
        <v>28455.5</v>
      </c>
      <c r="S30" s="48">
        <v>970</v>
      </c>
      <c r="T30" s="37">
        <f t="shared" si="2"/>
        <v>1229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1"/>
      <c r="E31" s="42"/>
      <c r="F31" s="42"/>
      <c r="G31" s="42"/>
      <c r="H31" s="42"/>
      <c r="I31" s="42"/>
      <c r="J31" s="42"/>
      <c r="K31" s="43">
        <f>SUM(K10:K30)</f>
        <v>1448040</v>
      </c>
      <c r="L31" s="43">
        <f>SUM(L10:L30)</f>
        <v>50101</v>
      </c>
      <c r="M31" s="44">
        <f t="shared" si="0"/>
        <v>-0.09870392955867546</v>
      </c>
      <c r="N31" s="43">
        <f>SUM(N10:N30)</f>
        <v>1999644.3999999997</v>
      </c>
      <c r="O31" s="43">
        <f aca="true" t="shared" si="3" ref="O31:T31">SUM(O10:O30)</f>
        <v>1802271.64</v>
      </c>
      <c r="P31" s="43">
        <f t="shared" si="3"/>
        <v>68186</v>
      </c>
      <c r="Q31" s="43">
        <f t="shared" si="3"/>
        <v>11024419.780000001</v>
      </c>
      <c r="R31" s="43">
        <f t="shared" si="3"/>
        <v>12826691.42</v>
      </c>
      <c r="S31" s="43">
        <f t="shared" si="3"/>
        <v>416730</v>
      </c>
      <c r="T31" s="43">
        <f t="shared" si="3"/>
        <v>484916</v>
      </c>
      <c r="U31" s="45"/>
      <c r="V31" s="46">
        <f>SUM(V10:V19)</f>
        <v>0</v>
      </c>
    </row>
    <row r="34" spans="15:16" ht="12.75">
      <c r="O34" s="54"/>
      <c r="P34" s="53"/>
    </row>
    <row r="37" spans="16:256" s="3" customFormat="1" ht="12.75">
      <c r="P37" s="46"/>
      <c r="Q37" s="46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2">
      <selection activeCell="F17" sqref="F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68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</v>
      </c>
      <c r="N4" s="22" t="s">
        <v>7</v>
      </c>
      <c r="Q4" s="22"/>
      <c r="R4" s="1" t="s">
        <v>8</v>
      </c>
      <c r="S4" s="1"/>
      <c r="T4" s="23">
        <v>40556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3</v>
      </c>
      <c r="J10" s="33">
        <v>13</v>
      </c>
      <c r="K10" s="56">
        <v>292939</v>
      </c>
      <c r="L10" s="56">
        <v>10129</v>
      </c>
      <c r="M10" s="34">
        <f aca="true" t="shared" si="0" ref="M10:M28">O10/N10-100%</f>
        <v>-0.16655960138868064</v>
      </c>
      <c r="N10" s="35">
        <v>433505</v>
      </c>
      <c r="O10" s="35">
        <v>361300.58</v>
      </c>
      <c r="P10" s="35">
        <v>13860</v>
      </c>
      <c r="Q10" s="50">
        <v>920182.8200000001</v>
      </c>
      <c r="R10" s="35">
        <f aca="true" t="shared" si="1" ref="R10:R27">O10+Q10</f>
        <v>1281483.4000000001</v>
      </c>
      <c r="S10" s="48">
        <v>38559</v>
      </c>
      <c r="T10" s="37">
        <f aca="true" t="shared" si="2" ref="T10:T27">S10+P10</f>
        <v>52419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3</v>
      </c>
      <c r="J11" s="33">
        <v>13</v>
      </c>
      <c r="K11" s="56">
        <v>298751</v>
      </c>
      <c r="L11" s="56">
        <v>8828</v>
      </c>
      <c r="M11" s="34">
        <f t="shared" si="0"/>
        <v>-0.0005921468040689382</v>
      </c>
      <c r="N11" s="35">
        <v>330999</v>
      </c>
      <c r="O11" s="35">
        <v>330803</v>
      </c>
      <c r="P11" s="35">
        <v>10156</v>
      </c>
      <c r="Q11" s="50">
        <v>635036.8</v>
      </c>
      <c r="R11" s="35">
        <f t="shared" si="1"/>
        <v>965839.8</v>
      </c>
      <c r="S11" s="48">
        <v>21539</v>
      </c>
      <c r="T11" s="37">
        <f t="shared" si="2"/>
        <v>31695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70</v>
      </c>
      <c r="G12" s="31" t="s">
        <v>38</v>
      </c>
      <c r="H12" s="31" t="s">
        <v>39</v>
      </c>
      <c r="I12" s="33">
        <v>1</v>
      </c>
      <c r="J12" s="33">
        <v>6</v>
      </c>
      <c r="K12" s="56">
        <v>237954</v>
      </c>
      <c r="L12" s="56">
        <v>8126</v>
      </c>
      <c r="M12" s="34" t="e">
        <f t="shared" si="0"/>
        <v>#DIV/0!</v>
      </c>
      <c r="N12" s="35"/>
      <c r="O12" s="35">
        <v>306684.44</v>
      </c>
      <c r="P12" s="35">
        <v>11768</v>
      </c>
      <c r="Q12" s="50"/>
      <c r="R12" s="35">
        <f t="shared" si="1"/>
        <v>306684.44</v>
      </c>
      <c r="S12" s="48"/>
      <c r="T12" s="37">
        <f t="shared" si="2"/>
        <v>11768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4</v>
      </c>
      <c r="F13" s="31" t="s">
        <v>66</v>
      </c>
      <c r="G13" s="31" t="s">
        <v>38</v>
      </c>
      <c r="H13" s="31" t="s">
        <v>39</v>
      </c>
      <c r="I13" s="33">
        <v>2</v>
      </c>
      <c r="J13" s="33">
        <v>4</v>
      </c>
      <c r="K13" s="56">
        <v>127293</v>
      </c>
      <c r="L13" s="56">
        <v>3963</v>
      </c>
      <c r="M13" s="34">
        <f t="shared" si="0"/>
        <v>0.19853614881421655</v>
      </c>
      <c r="N13" s="35">
        <v>140793</v>
      </c>
      <c r="O13" s="35">
        <v>168745.5</v>
      </c>
      <c r="P13" s="35">
        <v>6039</v>
      </c>
      <c r="Q13" s="50">
        <v>140793</v>
      </c>
      <c r="R13" s="35">
        <f t="shared" si="1"/>
        <v>309538.5</v>
      </c>
      <c r="S13" s="48">
        <v>5509</v>
      </c>
      <c r="T13" s="37">
        <f t="shared" si="2"/>
        <v>11548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71</v>
      </c>
      <c r="G14" s="31" t="s">
        <v>45</v>
      </c>
      <c r="H14" s="31" t="s">
        <v>37</v>
      </c>
      <c r="I14" s="33">
        <v>1</v>
      </c>
      <c r="J14" s="33">
        <v>5</v>
      </c>
      <c r="K14" s="56">
        <v>119682</v>
      </c>
      <c r="L14" s="56">
        <v>3898</v>
      </c>
      <c r="M14" s="34" t="e">
        <f t="shared" si="0"/>
        <v>#DIV/0!</v>
      </c>
      <c r="N14" s="35"/>
      <c r="O14" s="35">
        <v>148560</v>
      </c>
      <c r="P14" s="35">
        <v>5477</v>
      </c>
      <c r="Q14" s="50"/>
      <c r="R14" s="35">
        <f t="shared" si="1"/>
        <v>148560</v>
      </c>
      <c r="S14" s="48"/>
      <c r="T14" s="37">
        <f t="shared" si="2"/>
        <v>5477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7</v>
      </c>
      <c r="F15" s="31" t="s">
        <v>52</v>
      </c>
      <c r="G15" s="31" t="s">
        <v>36</v>
      </c>
      <c r="H15" s="31" t="s">
        <v>37</v>
      </c>
      <c r="I15" s="33">
        <v>6</v>
      </c>
      <c r="J15" s="33">
        <v>8</v>
      </c>
      <c r="K15" s="56">
        <v>89169</v>
      </c>
      <c r="L15" s="56">
        <v>2987</v>
      </c>
      <c r="M15" s="34">
        <f t="shared" si="0"/>
        <v>-0.01798241049999172</v>
      </c>
      <c r="N15" s="35">
        <v>119162</v>
      </c>
      <c r="O15" s="35">
        <v>117019.18</v>
      </c>
      <c r="P15" s="35">
        <v>4552</v>
      </c>
      <c r="Q15" s="50">
        <v>1039810.5399999999</v>
      </c>
      <c r="R15" s="35">
        <f t="shared" si="1"/>
        <v>1156829.72</v>
      </c>
      <c r="S15" s="48">
        <v>40919</v>
      </c>
      <c r="T15" s="37">
        <f t="shared" si="2"/>
        <v>45471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47" t="s">
        <v>53</v>
      </c>
      <c r="G16" s="31" t="s">
        <v>33</v>
      </c>
      <c r="H16" s="31" t="s">
        <v>34</v>
      </c>
      <c r="I16" s="33">
        <v>5</v>
      </c>
      <c r="J16" s="33">
        <v>16</v>
      </c>
      <c r="K16" s="56">
        <v>80029</v>
      </c>
      <c r="L16" s="56">
        <v>2355</v>
      </c>
      <c r="M16" s="34">
        <f t="shared" si="0"/>
        <v>-0.2574129096807446</v>
      </c>
      <c r="N16" s="35">
        <v>131932</v>
      </c>
      <c r="O16" s="35">
        <v>97971</v>
      </c>
      <c r="P16" s="35">
        <v>3096</v>
      </c>
      <c r="Q16" s="50">
        <v>939147</v>
      </c>
      <c r="R16" s="35">
        <f t="shared" si="1"/>
        <v>1037118</v>
      </c>
      <c r="S16" s="48">
        <v>30987</v>
      </c>
      <c r="T16" s="37">
        <f t="shared" si="2"/>
        <v>34083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3</v>
      </c>
      <c r="F17" s="31" t="s">
        <v>65</v>
      </c>
      <c r="G17" s="31" t="s">
        <v>40</v>
      </c>
      <c r="H17" s="31" t="s">
        <v>34</v>
      </c>
      <c r="I17" s="51">
        <v>2</v>
      </c>
      <c r="J17" s="33">
        <v>13</v>
      </c>
      <c r="K17" s="57">
        <v>80159</v>
      </c>
      <c r="L17" s="56">
        <v>2677</v>
      </c>
      <c r="M17" s="34">
        <f t="shared" si="0"/>
        <v>-0.5873573798565771</v>
      </c>
      <c r="N17" s="35">
        <v>233575</v>
      </c>
      <c r="O17" s="35">
        <v>96383</v>
      </c>
      <c r="P17" s="35">
        <v>3569</v>
      </c>
      <c r="Q17" s="50">
        <v>233575</v>
      </c>
      <c r="R17" s="35">
        <f t="shared" si="1"/>
        <v>329958</v>
      </c>
      <c r="S17" s="48">
        <v>9190</v>
      </c>
      <c r="T17" s="37">
        <f t="shared" si="2"/>
        <v>12759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55</v>
      </c>
      <c r="G18" s="31" t="s">
        <v>45</v>
      </c>
      <c r="H18" s="31" t="s">
        <v>37</v>
      </c>
      <c r="I18" s="51">
        <v>4</v>
      </c>
      <c r="J18" s="55">
        <v>9</v>
      </c>
      <c r="K18" s="57">
        <v>82934</v>
      </c>
      <c r="L18" s="56">
        <v>2791</v>
      </c>
      <c r="M18" s="34">
        <f t="shared" si="0"/>
        <v>-0.3132881932415835</v>
      </c>
      <c r="N18" s="35">
        <v>127012</v>
      </c>
      <c r="O18" s="35">
        <v>87220.64</v>
      </c>
      <c r="P18" s="35">
        <v>2974</v>
      </c>
      <c r="Q18" s="50">
        <v>855182.2</v>
      </c>
      <c r="R18" s="35">
        <f t="shared" si="1"/>
        <v>942402.84</v>
      </c>
      <c r="S18" s="48">
        <v>29978</v>
      </c>
      <c r="T18" s="37">
        <f t="shared" si="2"/>
        <v>32952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49</v>
      </c>
      <c r="G19" s="31" t="s">
        <v>36</v>
      </c>
      <c r="H19" s="31" t="s">
        <v>37</v>
      </c>
      <c r="I19" s="33">
        <v>8</v>
      </c>
      <c r="J19" s="33">
        <v>10</v>
      </c>
      <c r="K19" s="56">
        <v>73200</v>
      </c>
      <c r="L19" s="56">
        <v>2674</v>
      </c>
      <c r="M19" s="34">
        <f t="shared" si="0"/>
        <v>-0.05397561233232018</v>
      </c>
      <c r="N19" s="35">
        <v>85207</v>
      </c>
      <c r="O19" s="35">
        <v>80607.9</v>
      </c>
      <c r="P19" s="35">
        <v>3029</v>
      </c>
      <c r="Q19" s="50">
        <v>2873100.72</v>
      </c>
      <c r="R19" s="35">
        <f t="shared" si="1"/>
        <v>2953708.62</v>
      </c>
      <c r="S19" s="48">
        <v>110494</v>
      </c>
      <c r="T19" s="37">
        <f t="shared" si="2"/>
        <v>113523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47" t="s">
        <v>57</v>
      </c>
      <c r="G20" s="31" t="s">
        <v>38</v>
      </c>
      <c r="H20" s="31" t="s">
        <v>37</v>
      </c>
      <c r="I20" s="33">
        <v>4</v>
      </c>
      <c r="J20" s="33">
        <v>3</v>
      </c>
      <c r="K20" s="56">
        <v>53506</v>
      </c>
      <c r="L20" s="56">
        <v>1714</v>
      </c>
      <c r="M20" s="34">
        <f t="shared" si="0"/>
        <v>0.06615148966842876</v>
      </c>
      <c r="N20" s="35">
        <v>66592</v>
      </c>
      <c r="O20" s="35">
        <v>70997.16</v>
      </c>
      <c r="P20" s="35">
        <v>2603</v>
      </c>
      <c r="Q20" s="50">
        <v>213502.5</v>
      </c>
      <c r="R20" s="35">
        <f t="shared" si="1"/>
        <v>284499.66000000003</v>
      </c>
      <c r="S20" s="48">
        <v>8153</v>
      </c>
      <c r="T20" s="37">
        <f t="shared" si="2"/>
        <v>10756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9</v>
      </c>
      <c r="F21" s="31" t="s">
        <v>56</v>
      </c>
      <c r="G21" s="31" t="s">
        <v>36</v>
      </c>
      <c r="H21" s="31" t="s">
        <v>37</v>
      </c>
      <c r="I21" s="33">
        <v>4</v>
      </c>
      <c r="J21" s="33">
        <v>5</v>
      </c>
      <c r="K21" s="56">
        <v>46654</v>
      </c>
      <c r="L21" s="56">
        <v>1601</v>
      </c>
      <c r="M21" s="34">
        <f t="shared" si="0"/>
        <v>-0.2088579107778964</v>
      </c>
      <c r="N21" s="35">
        <v>77761</v>
      </c>
      <c r="O21" s="35">
        <v>61520</v>
      </c>
      <c r="P21" s="35">
        <v>2377</v>
      </c>
      <c r="Q21" s="50">
        <v>309124.5</v>
      </c>
      <c r="R21" s="35">
        <f t="shared" si="1"/>
        <v>370644.5</v>
      </c>
      <c r="S21" s="48">
        <v>12841</v>
      </c>
      <c r="T21" s="37">
        <f t="shared" si="2"/>
        <v>15218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11</v>
      </c>
      <c r="F22" s="31" t="s">
        <v>67</v>
      </c>
      <c r="G22" s="31" t="s">
        <v>38</v>
      </c>
      <c r="H22" s="31" t="s">
        <v>39</v>
      </c>
      <c r="I22" s="33">
        <v>2</v>
      </c>
      <c r="J22" s="33">
        <v>6</v>
      </c>
      <c r="K22" s="56">
        <v>25096</v>
      </c>
      <c r="L22" s="56">
        <v>675</v>
      </c>
      <c r="M22" s="34">
        <f t="shared" si="0"/>
        <v>-0.4539607062552987</v>
      </c>
      <c r="N22" s="35">
        <v>54258</v>
      </c>
      <c r="O22" s="35">
        <v>29627</v>
      </c>
      <c r="P22" s="35">
        <v>852</v>
      </c>
      <c r="Q22" s="50">
        <v>54258</v>
      </c>
      <c r="R22" s="35">
        <f t="shared" si="1"/>
        <v>83885</v>
      </c>
      <c r="S22" s="48">
        <v>1797</v>
      </c>
      <c r="T22" s="37">
        <f t="shared" si="2"/>
        <v>2649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47" t="s">
        <v>48</v>
      </c>
      <c r="G23" s="31" t="s">
        <v>38</v>
      </c>
      <c r="H23" s="31" t="s">
        <v>37</v>
      </c>
      <c r="I23" s="33">
        <v>10</v>
      </c>
      <c r="J23" s="55">
        <v>9</v>
      </c>
      <c r="K23" s="56">
        <v>21801</v>
      </c>
      <c r="L23" s="56">
        <v>1122</v>
      </c>
      <c r="M23" s="34">
        <f t="shared" si="0"/>
        <v>0.036099290780141846</v>
      </c>
      <c r="N23" s="35">
        <v>21150</v>
      </c>
      <c r="O23" s="35">
        <v>21913.5</v>
      </c>
      <c r="P23" s="35">
        <v>1129</v>
      </c>
      <c r="Q23" s="50">
        <v>680388.2999999999</v>
      </c>
      <c r="R23" s="35">
        <f t="shared" si="1"/>
        <v>702301.7999999999</v>
      </c>
      <c r="S23" s="48">
        <v>29415</v>
      </c>
      <c r="T23" s="37">
        <f t="shared" si="2"/>
        <v>30544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17</v>
      </c>
      <c r="F24" s="31" t="s">
        <v>64</v>
      </c>
      <c r="G24" s="31" t="s">
        <v>44</v>
      </c>
      <c r="H24" s="31" t="s">
        <v>39</v>
      </c>
      <c r="I24" s="33">
        <v>2</v>
      </c>
      <c r="J24" s="33">
        <v>2</v>
      </c>
      <c r="K24" s="56">
        <v>8337</v>
      </c>
      <c r="L24" s="56">
        <v>262</v>
      </c>
      <c r="M24" s="34">
        <f t="shared" si="0"/>
        <v>0.16629245018243055</v>
      </c>
      <c r="N24" s="35">
        <v>10689</v>
      </c>
      <c r="O24" s="35">
        <v>12466.5</v>
      </c>
      <c r="P24" s="35">
        <v>488</v>
      </c>
      <c r="Q24" s="50">
        <v>10689</v>
      </c>
      <c r="R24" s="35">
        <f t="shared" si="1"/>
        <v>23155.5</v>
      </c>
      <c r="S24" s="48">
        <v>482</v>
      </c>
      <c r="T24" s="37">
        <f t="shared" si="2"/>
        <v>970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51</v>
      </c>
      <c r="G25" s="31" t="s">
        <v>41</v>
      </c>
      <c r="H25" s="31" t="s">
        <v>34</v>
      </c>
      <c r="I25" s="33">
        <v>7</v>
      </c>
      <c r="J25" s="33">
        <v>3</v>
      </c>
      <c r="K25" s="56">
        <v>7847</v>
      </c>
      <c r="L25" s="56">
        <v>295</v>
      </c>
      <c r="M25" s="34">
        <f t="shared" si="0"/>
        <v>-0.24001646768217377</v>
      </c>
      <c r="N25" s="35">
        <v>12145</v>
      </c>
      <c r="O25" s="35">
        <v>9230</v>
      </c>
      <c r="P25" s="35">
        <v>365</v>
      </c>
      <c r="Q25" s="50">
        <v>291358</v>
      </c>
      <c r="R25" s="35">
        <f t="shared" si="1"/>
        <v>300588</v>
      </c>
      <c r="S25" s="48">
        <v>11439</v>
      </c>
      <c r="T25" s="37">
        <f t="shared" si="2"/>
        <v>11804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18</v>
      </c>
      <c r="F26" s="31" t="s">
        <v>54</v>
      </c>
      <c r="G26" s="31" t="s">
        <v>44</v>
      </c>
      <c r="H26" s="31" t="s">
        <v>34</v>
      </c>
      <c r="I26" s="33">
        <v>5</v>
      </c>
      <c r="J26" s="33">
        <v>4</v>
      </c>
      <c r="K26" s="56">
        <v>4135</v>
      </c>
      <c r="L26" s="56">
        <v>142</v>
      </c>
      <c r="M26" s="34">
        <f t="shared" si="0"/>
        <v>-0.2803009194761772</v>
      </c>
      <c r="N26" s="35">
        <v>7178</v>
      </c>
      <c r="O26" s="35">
        <v>5166</v>
      </c>
      <c r="P26" s="35">
        <v>195</v>
      </c>
      <c r="Q26" s="50">
        <v>52117</v>
      </c>
      <c r="R26" s="35">
        <f t="shared" si="1"/>
        <v>57283</v>
      </c>
      <c r="S26" s="48">
        <v>2034</v>
      </c>
      <c r="T26" s="37">
        <f t="shared" si="2"/>
        <v>2229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60</v>
      </c>
      <c r="G27" s="31" t="s">
        <v>38</v>
      </c>
      <c r="H27" s="31" t="s">
        <v>43</v>
      </c>
      <c r="I27" s="33">
        <v>3</v>
      </c>
      <c r="J27" s="33">
        <v>1</v>
      </c>
      <c r="K27" s="56">
        <v>2659</v>
      </c>
      <c r="L27" s="56">
        <v>86</v>
      </c>
      <c r="M27" s="34">
        <f t="shared" si="0"/>
        <v>-0.793090031904132</v>
      </c>
      <c r="N27" s="35">
        <v>12851</v>
      </c>
      <c r="O27" s="35">
        <v>2659</v>
      </c>
      <c r="P27" s="35">
        <v>86</v>
      </c>
      <c r="Q27" s="50">
        <v>67868</v>
      </c>
      <c r="R27" s="35">
        <f t="shared" si="1"/>
        <v>70527</v>
      </c>
      <c r="S27" s="48">
        <v>2583</v>
      </c>
      <c r="T27" s="37">
        <f t="shared" si="2"/>
        <v>2669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1652145</v>
      </c>
      <c r="L28" s="43">
        <f>SUM(L10:L27)</f>
        <v>54325</v>
      </c>
      <c r="M28" s="44">
        <f t="shared" si="0"/>
        <v>0.07725477515391632</v>
      </c>
      <c r="N28" s="43">
        <f>SUM(N10:N27)</f>
        <v>1864809</v>
      </c>
      <c r="O28" s="43">
        <f aca="true" t="shared" si="3" ref="O28:T28">SUM(O10:O27)</f>
        <v>2008874.3999999997</v>
      </c>
      <c r="P28" s="43">
        <f t="shared" si="3"/>
        <v>72615</v>
      </c>
      <c r="Q28" s="43">
        <f t="shared" si="3"/>
        <v>9316133.38</v>
      </c>
      <c r="R28" s="43">
        <f t="shared" si="3"/>
        <v>11325007.780000001</v>
      </c>
      <c r="S28" s="43">
        <f t="shared" si="3"/>
        <v>355919</v>
      </c>
      <c r="T28" s="43">
        <f t="shared" si="3"/>
        <v>428534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A2">
      <selection activeCell="E29" sqref="E29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62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</v>
      </c>
      <c r="N4" s="22" t="s">
        <v>7</v>
      </c>
      <c r="Q4" s="22"/>
      <c r="R4" s="1" t="s">
        <v>8</v>
      </c>
      <c r="S4" s="1"/>
      <c r="T4" s="23">
        <v>40550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58</v>
      </c>
      <c r="G10" s="31" t="s">
        <v>45</v>
      </c>
      <c r="H10" s="31" t="s">
        <v>37</v>
      </c>
      <c r="I10" s="33">
        <v>2</v>
      </c>
      <c r="J10" s="33">
        <v>13</v>
      </c>
      <c r="K10" s="49">
        <v>216633</v>
      </c>
      <c r="L10" s="49">
        <v>7646</v>
      </c>
      <c r="M10" s="34">
        <f aca="true" t="shared" si="0" ref="M10:M29">O10/N10-100%</f>
        <v>-0.10925671525363534</v>
      </c>
      <c r="N10" s="35">
        <v>486677.82</v>
      </c>
      <c r="O10" s="35">
        <v>433505</v>
      </c>
      <c r="P10" s="35">
        <v>18162</v>
      </c>
      <c r="Q10" s="50">
        <v>486677.82</v>
      </c>
      <c r="R10" s="35">
        <f aca="true" t="shared" si="1" ref="R10:R28">O10+Q10</f>
        <v>920182.8200000001</v>
      </c>
      <c r="S10" s="48">
        <v>20397</v>
      </c>
      <c r="T10" s="37">
        <f aca="true" t="shared" si="2" ref="T10:T28">S10+P10</f>
        <v>38559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47" t="s">
        <v>59</v>
      </c>
      <c r="G11" s="31" t="s">
        <v>38</v>
      </c>
      <c r="H11" s="31" t="s">
        <v>37</v>
      </c>
      <c r="I11" s="33">
        <v>2</v>
      </c>
      <c r="J11" s="33">
        <v>12</v>
      </c>
      <c r="K11" s="49">
        <v>166060</v>
      </c>
      <c r="L11" s="49">
        <v>4498</v>
      </c>
      <c r="M11" s="34">
        <f t="shared" si="0"/>
        <v>0.08867713159350576</v>
      </c>
      <c r="N11" s="35">
        <v>304037.8</v>
      </c>
      <c r="O11" s="35">
        <v>330999</v>
      </c>
      <c r="P11" s="35">
        <v>10995</v>
      </c>
      <c r="Q11" s="50">
        <v>304037.8</v>
      </c>
      <c r="R11" s="35">
        <f t="shared" si="1"/>
        <v>635036.8</v>
      </c>
      <c r="S11" s="48">
        <v>10544</v>
      </c>
      <c r="T11" s="37">
        <f t="shared" si="2"/>
        <v>21539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 t="s">
        <v>35</v>
      </c>
      <c r="F12" s="31" t="s">
        <v>65</v>
      </c>
      <c r="G12" s="31" t="s">
        <v>40</v>
      </c>
      <c r="H12" s="31" t="s">
        <v>34</v>
      </c>
      <c r="I12" s="33">
        <v>1</v>
      </c>
      <c r="J12" s="33">
        <v>13</v>
      </c>
      <c r="K12" s="49">
        <v>141676</v>
      </c>
      <c r="L12" s="49">
        <v>5070</v>
      </c>
      <c r="M12" s="34" t="e">
        <f t="shared" si="0"/>
        <v>#DIV/0!</v>
      </c>
      <c r="N12" s="35"/>
      <c r="O12" s="35">
        <v>233575</v>
      </c>
      <c r="P12" s="35">
        <v>9190</v>
      </c>
      <c r="Q12" s="50"/>
      <c r="R12" s="35">
        <f t="shared" si="1"/>
        <v>233575</v>
      </c>
      <c r="S12" s="48"/>
      <c r="T12" s="37">
        <f t="shared" si="2"/>
        <v>9190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66</v>
      </c>
      <c r="G13" s="31" t="s">
        <v>38</v>
      </c>
      <c r="H13" s="31" t="s">
        <v>39</v>
      </c>
      <c r="I13" s="33">
        <v>1</v>
      </c>
      <c r="J13" s="33">
        <v>4</v>
      </c>
      <c r="K13" s="49">
        <v>77253</v>
      </c>
      <c r="L13" s="49">
        <v>2542</v>
      </c>
      <c r="M13" s="34" t="e">
        <f t="shared" si="0"/>
        <v>#DIV/0!</v>
      </c>
      <c r="N13" s="35"/>
      <c r="O13" s="35">
        <v>140793</v>
      </c>
      <c r="P13" s="35">
        <v>5509</v>
      </c>
      <c r="Q13" s="50"/>
      <c r="R13" s="35">
        <f t="shared" si="1"/>
        <v>140793</v>
      </c>
      <c r="S13" s="48"/>
      <c r="T13" s="37">
        <f t="shared" si="2"/>
        <v>5509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3</v>
      </c>
      <c r="F14" s="47" t="s">
        <v>53</v>
      </c>
      <c r="G14" s="31" t="s">
        <v>33</v>
      </c>
      <c r="H14" s="31" t="s">
        <v>34</v>
      </c>
      <c r="I14" s="33">
        <v>4</v>
      </c>
      <c r="J14" s="33">
        <v>17</v>
      </c>
      <c r="K14" s="49">
        <v>74051</v>
      </c>
      <c r="L14" s="49">
        <v>2230</v>
      </c>
      <c r="M14" s="34">
        <f t="shared" si="0"/>
        <v>0.0012370132580501458</v>
      </c>
      <c r="N14" s="35">
        <v>131769</v>
      </c>
      <c r="O14" s="35">
        <v>131932</v>
      </c>
      <c r="P14" s="35">
        <v>4511</v>
      </c>
      <c r="Q14" s="50">
        <v>807215</v>
      </c>
      <c r="R14" s="35">
        <f t="shared" si="1"/>
        <v>939147</v>
      </c>
      <c r="S14" s="48">
        <v>26476</v>
      </c>
      <c r="T14" s="37">
        <f t="shared" si="2"/>
        <v>30987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55</v>
      </c>
      <c r="G15" s="31" t="s">
        <v>45</v>
      </c>
      <c r="H15" s="31" t="s">
        <v>37</v>
      </c>
      <c r="I15" s="33">
        <v>3</v>
      </c>
      <c r="J15" s="55">
        <v>9</v>
      </c>
      <c r="K15" s="49">
        <v>65185</v>
      </c>
      <c r="L15" s="49">
        <v>2013</v>
      </c>
      <c r="M15" s="34">
        <f t="shared" si="0"/>
        <v>0.11244241245817777</v>
      </c>
      <c r="N15" s="35">
        <v>114174</v>
      </c>
      <c r="O15" s="35">
        <v>127012</v>
      </c>
      <c r="P15" s="35">
        <v>4454</v>
      </c>
      <c r="Q15" s="50">
        <v>728170.2</v>
      </c>
      <c r="R15" s="35">
        <f t="shared" si="1"/>
        <v>855182.2</v>
      </c>
      <c r="S15" s="48">
        <v>25524</v>
      </c>
      <c r="T15" s="37">
        <f t="shared" si="2"/>
        <v>29978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52</v>
      </c>
      <c r="G16" s="31" t="s">
        <v>36</v>
      </c>
      <c r="H16" s="31" t="s">
        <v>37</v>
      </c>
      <c r="I16" s="33">
        <v>5</v>
      </c>
      <c r="J16" s="33">
        <v>8</v>
      </c>
      <c r="K16" s="49">
        <v>56622</v>
      </c>
      <c r="L16" s="49">
        <v>1932</v>
      </c>
      <c r="M16" s="34">
        <f t="shared" si="0"/>
        <v>-0.01651007243171143</v>
      </c>
      <c r="N16" s="35">
        <v>121162.4</v>
      </c>
      <c r="O16" s="35">
        <v>119162</v>
      </c>
      <c r="P16" s="35">
        <v>5066</v>
      </c>
      <c r="Q16" s="50">
        <v>920648.5399999999</v>
      </c>
      <c r="R16" s="35">
        <f t="shared" si="1"/>
        <v>1039810.5399999999</v>
      </c>
      <c r="S16" s="48">
        <v>35853</v>
      </c>
      <c r="T16" s="37">
        <f t="shared" si="2"/>
        <v>40919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47" t="s">
        <v>49</v>
      </c>
      <c r="G17" s="31" t="s">
        <v>36</v>
      </c>
      <c r="H17" s="31" t="s">
        <v>37</v>
      </c>
      <c r="I17" s="51">
        <v>7</v>
      </c>
      <c r="J17" s="33">
        <v>10</v>
      </c>
      <c r="K17" s="52">
        <v>44383</v>
      </c>
      <c r="L17" s="49">
        <v>1530</v>
      </c>
      <c r="M17" s="34">
        <f t="shared" si="0"/>
        <v>-0.2799509866058224</v>
      </c>
      <c r="N17" s="35">
        <v>118335</v>
      </c>
      <c r="O17" s="35">
        <v>85207</v>
      </c>
      <c r="P17" s="35">
        <v>3302</v>
      </c>
      <c r="Q17" s="50">
        <v>2787893.72</v>
      </c>
      <c r="R17" s="35">
        <f t="shared" si="1"/>
        <v>2873100.72</v>
      </c>
      <c r="S17" s="48">
        <v>107192</v>
      </c>
      <c r="T17" s="37">
        <f t="shared" si="2"/>
        <v>110494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56</v>
      </c>
      <c r="G18" s="31" t="s">
        <v>36</v>
      </c>
      <c r="H18" s="31" t="s">
        <v>37</v>
      </c>
      <c r="I18" s="51">
        <v>3</v>
      </c>
      <c r="J18" s="33">
        <v>5</v>
      </c>
      <c r="K18" s="52">
        <v>36905</v>
      </c>
      <c r="L18" s="49">
        <v>1302</v>
      </c>
      <c r="M18" s="34">
        <f t="shared" si="0"/>
        <v>-0.16689254701971856</v>
      </c>
      <c r="N18" s="35">
        <v>93338.5</v>
      </c>
      <c r="O18" s="35">
        <v>77761</v>
      </c>
      <c r="P18" s="35">
        <v>3368</v>
      </c>
      <c r="Q18" s="50">
        <v>231363.5</v>
      </c>
      <c r="R18" s="35">
        <f t="shared" si="1"/>
        <v>309124.5</v>
      </c>
      <c r="S18" s="48">
        <v>9473</v>
      </c>
      <c r="T18" s="37">
        <f t="shared" si="2"/>
        <v>12841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47" t="s">
        <v>57</v>
      </c>
      <c r="G19" s="31" t="s">
        <v>38</v>
      </c>
      <c r="H19" s="31" t="s">
        <v>37</v>
      </c>
      <c r="I19" s="33">
        <v>3</v>
      </c>
      <c r="J19" s="33">
        <v>3</v>
      </c>
      <c r="K19" s="49">
        <v>37786</v>
      </c>
      <c r="L19" s="49">
        <v>1241</v>
      </c>
      <c r="M19" s="34">
        <f t="shared" si="0"/>
        <v>0.11563075892109231</v>
      </c>
      <c r="N19" s="35">
        <v>59690</v>
      </c>
      <c r="O19" s="35">
        <v>66592</v>
      </c>
      <c r="P19" s="35">
        <v>2626</v>
      </c>
      <c r="Q19" s="50">
        <v>146910.5</v>
      </c>
      <c r="R19" s="35">
        <f t="shared" si="1"/>
        <v>213502.5</v>
      </c>
      <c r="S19" s="48">
        <v>5527</v>
      </c>
      <c r="T19" s="37">
        <f t="shared" si="2"/>
        <v>8153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 t="s">
        <v>35</v>
      </c>
      <c r="F20" s="31" t="s">
        <v>67</v>
      </c>
      <c r="G20" s="31" t="s">
        <v>38</v>
      </c>
      <c r="H20" s="31" t="s">
        <v>39</v>
      </c>
      <c r="I20" s="33">
        <v>1</v>
      </c>
      <c r="J20" s="33">
        <v>6</v>
      </c>
      <c r="K20" s="49">
        <v>24302</v>
      </c>
      <c r="L20" s="49">
        <v>677</v>
      </c>
      <c r="M20" s="34" t="e">
        <f t="shared" si="0"/>
        <v>#DIV/0!</v>
      </c>
      <c r="N20" s="35"/>
      <c r="O20" s="35">
        <v>54258</v>
      </c>
      <c r="P20" s="35">
        <v>1797</v>
      </c>
      <c r="Q20" s="50"/>
      <c r="R20" s="35">
        <f t="shared" si="1"/>
        <v>54258</v>
      </c>
      <c r="S20" s="48"/>
      <c r="T20" s="37">
        <f t="shared" si="2"/>
        <v>1797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10</v>
      </c>
      <c r="F21" s="31" t="s">
        <v>50</v>
      </c>
      <c r="G21" s="31" t="s">
        <v>38</v>
      </c>
      <c r="H21" s="31" t="s">
        <v>37</v>
      </c>
      <c r="I21" s="33">
        <v>6</v>
      </c>
      <c r="J21" s="33">
        <v>5</v>
      </c>
      <c r="K21" s="49">
        <v>16759</v>
      </c>
      <c r="L21" s="49">
        <v>551</v>
      </c>
      <c r="M21" s="34">
        <f t="shared" si="0"/>
        <v>-0.3371657238038168</v>
      </c>
      <c r="N21" s="35">
        <v>49229.5</v>
      </c>
      <c r="O21" s="35">
        <v>32631</v>
      </c>
      <c r="P21" s="35">
        <v>1344</v>
      </c>
      <c r="Q21" s="50">
        <v>613158.5</v>
      </c>
      <c r="R21" s="35">
        <f t="shared" si="1"/>
        <v>645789.5</v>
      </c>
      <c r="S21" s="48">
        <v>23631</v>
      </c>
      <c r="T21" s="37">
        <f t="shared" si="2"/>
        <v>24975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47" t="s">
        <v>48</v>
      </c>
      <c r="G22" s="31" t="s">
        <v>38</v>
      </c>
      <c r="H22" s="31" t="s">
        <v>37</v>
      </c>
      <c r="I22" s="33">
        <v>9</v>
      </c>
      <c r="J22" s="55">
        <v>9</v>
      </c>
      <c r="K22" s="49">
        <v>9077</v>
      </c>
      <c r="L22" s="49">
        <v>483</v>
      </c>
      <c r="M22" s="34">
        <f t="shared" si="0"/>
        <v>-0.05805331017436033</v>
      </c>
      <c r="N22" s="35">
        <v>22453.5</v>
      </c>
      <c r="O22" s="35">
        <v>21150</v>
      </c>
      <c r="P22" s="35">
        <v>1159</v>
      </c>
      <c r="Q22" s="50">
        <v>659238.2999999999</v>
      </c>
      <c r="R22" s="35">
        <f t="shared" si="1"/>
        <v>680388.2999999999</v>
      </c>
      <c r="S22" s="48">
        <v>28256</v>
      </c>
      <c r="T22" s="37">
        <f t="shared" si="2"/>
        <v>29415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60</v>
      </c>
      <c r="G23" s="31" t="s">
        <v>38</v>
      </c>
      <c r="H23" s="31" t="s">
        <v>43</v>
      </c>
      <c r="I23" s="33">
        <v>2</v>
      </c>
      <c r="J23" s="33">
        <v>1</v>
      </c>
      <c r="K23" s="49">
        <v>6052</v>
      </c>
      <c r="L23" s="49">
        <v>196</v>
      </c>
      <c r="M23" s="34">
        <f t="shared" si="0"/>
        <v>-0.7664176527255212</v>
      </c>
      <c r="N23" s="35">
        <v>55017</v>
      </c>
      <c r="O23" s="35">
        <v>12851</v>
      </c>
      <c r="P23" s="35">
        <v>514</v>
      </c>
      <c r="Q23" s="50">
        <v>55017</v>
      </c>
      <c r="R23" s="35">
        <f t="shared" si="1"/>
        <v>67868</v>
      </c>
      <c r="S23" s="48">
        <v>2069</v>
      </c>
      <c r="T23" s="37">
        <f t="shared" si="2"/>
        <v>2583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51</v>
      </c>
      <c r="G24" s="31" t="s">
        <v>41</v>
      </c>
      <c r="H24" s="31" t="s">
        <v>34</v>
      </c>
      <c r="I24" s="33">
        <v>6</v>
      </c>
      <c r="J24" s="33">
        <v>4</v>
      </c>
      <c r="K24" s="49">
        <v>6042</v>
      </c>
      <c r="L24" s="49">
        <v>280</v>
      </c>
      <c r="M24" s="34">
        <f t="shared" si="0"/>
        <v>-0.5747549019607843</v>
      </c>
      <c r="N24" s="35">
        <v>28560</v>
      </c>
      <c r="O24" s="35">
        <v>12145</v>
      </c>
      <c r="P24" s="35">
        <v>528</v>
      </c>
      <c r="Q24" s="50">
        <v>279213</v>
      </c>
      <c r="R24" s="35">
        <f t="shared" si="1"/>
        <v>291358</v>
      </c>
      <c r="S24" s="48">
        <v>10911</v>
      </c>
      <c r="T24" s="37">
        <f t="shared" si="2"/>
        <v>11439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46</v>
      </c>
      <c r="G25" s="31" t="s">
        <v>41</v>
      </c>
      <c r="H25" s="31" t="s">
        <v>34</v>
      </c>
      <c r="I25" s="33">
        <v>10</v>
      </c>
      <c r="J25" s="33">
        <v>3</v>
      </c>
      <c r="K25" s="49">
        <v>5350</v>
      </c>
      <c r="L25" s="49">
        <v>214</v>
      </c>
      <c r="M25" s="34">
        <f t="shared" si="0"/>
        <v>-0.14526199320319289</v>
      </c>
      <c r="N25" s="35">
        <v>12653</v>
      </c>
      <c r="O25" s="35">
        <v>10815</v>
      </c>
      <c r="P25" s="35">
        <v>448</v>
      </c>
      <c r="Q25" s="50">
        <v>1121870</v>
      </c>
      <c r="R25" s="35">
        <f t="shared" si="1"/>
        <v>1132685</v>
      </c>
      <c r="S25" s="48">
        <v>44286</v>
      </c>
      <c r="T25" s="37">
        <f t="shared" si="2"/>
        <v>44734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 t="s">
        <v>35</v>
      </c>
      <c r="F26" s="31" t="s">
        <v>64</v>
      </c>
      <c r="G26" s="31" t="s">
        <v>44</v>
      </c>
      <c r="H26" s="31" t="s">
        <v>39</v>
      </c>
      <c r="I26" s="33">
        <v>1</v>
      </c>
      <c r="J26" s="33">
        <v>2</v>
      </c>
      <c r="K26" s="49">
        <v>4151</v>
      </c>
      <c r="L26" s="49">
        <v>143</v>
      </c>
      <c r="M26" s="34" t="e">
        <f t="shared" si="0"/>
        <v>#DIV/0!</v>
      </c>
      <c r="N26" s="35"/>
      <c r="O26" s="35">
        <v>10689</v>
      </c>
      <c r="P26" s="35">
        <v>482</v>
      </c>
      <c r="Q26" s="50"/>
      <c r="R26" s="35">
        <f t="shared" si="1"/>
        <v>10689</v>
      </c>
      <c r="S26" s="48"/>
      <c r="T26" s="37">
        <f t="shared" si="2"/>
        <v>482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18</v>
      </c>
      <c r="F27" s="31" t="s">
        <v>54</v>
      </c>
      <c r="G27" s="31" t="s">
        <v>44</v>
      </c>
      <c r="H27" s="31" t="s">
        <v>34</v>
      </c>
      <c r="I27" s="33">
        <v>4</v>
      </c>
      <c r="J27" s="33">
        <v>4</v>
      </c>
      <c r="K27" s="49">
        <v>3717</v>
      </c>
      <c r="L27" s="49">
        <v>125</v>
      </c>
      <c r="M27" s="34">
        <f t="shared" si="0"/>
        <v>-0.037672610269473106</v>
      </c>
      <c r="N27" s="35">
        <v>7459</v>
      </c>
      <c r="O27" s="35">
        <v>7178</v>
      </c>
      <c r="P27" s="35">
        <v>293</v>
      </c>
      <c r="Q27" s="50">
        <v>44939</v>
      </c>
      <c r="R27" s="35">
        <f t="shared" si="1"/>
        <v>52117</v>
      </c>
      <c r="S27" s="48">
        <v>1741</v>
      </c>
      <c r="T27" s="37">
        <f t="shared" si="2"/>
        <v>2034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47</v>
      </c>
      <c r="G28" s="31" t="s">
        <v>38</v>
      </c>
      <c r="H28" s="31" t="s">
        <v>42</v>
      </c>
      <c r="I28" s="33">
        <v>10</v>
      </c>
      <c r="J28" s="33">
        <v>1</v>
      </c>
      <c r="K28" s="49">
        <v>4957</v>
      </c>
      <c r="L28" s="49">
        <v>119</v>
      </c>
      <c r="M28" s="34">
        <f t="shared" si="0"/>
        <v>-0.5374968856407275</v>
      </c>
      <c r="N28" s="35">
        <v>12041</v>
      </c>
      <c r="O28" s="35">
        <v>5569</v>
      </c>
      <c r="P28" s="35">
        <v>197</v>
      </c>
      <c r="Q28" s="50">
        <v>650532</v>
      </c>
      <c r="R28" s="35">
        <f t="shared" si="1"/>
        <v>656101</v>
      </c>
      <c r="S28" s="48">
        <v>18405</v>
      </c>
      <c r="T28" s="37">
        <f t="shared" si="2"/>
        <v>18602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1"/>
      <c r="E29" s="42"/>
      <c r="F29" s="42"/>
      <c r="G29" s="42"/>
      <c r="H29" s="42"/>
      <c r="I29" s="42"/>
      <c r="J29" s="42"/>
      <c r="K29" s="43">
        <f>SUM(K10:K28)</f>
        <v>996961</v>
      </c>
      <c r="L29" s="43">
        <f>SUM(L10:L28)</f>
        <v>32792</v>
      </c>
      <c r="M29" s="44">
        <f t="shared" si="0"/>
        <v>0.1838592947983737</v>
      </c>
      <c r="N29" s="43">
        <f>SUM(N10:N28)</f>
        <v>1616597.52</v>
      </c>
      <c r="O29" s="43">
        <f aca="true" t="shared" si="3" ref="O29:T29">SUM(O10:O28)</f>
        <v>1913824</v>
      </c>
      <c r="P29" s="43">
        <f t="shared" si="3"/>
        <v>73945</v>
      </c>
      <c r="Q29" s="43">
        <f t="shared" si="3"/>
        <v>9836884.879999999</v>
      </c>
      <c r="R29" s="43">
        <f t="shared" si="3"/>
        <v>11750708.88</v>
      </c>
      <c r="S29" s="43">
        <f t="shared" si="3"/>
        <v>370285</v>
      </c>
      <c r="T29" s="43">
        <f t="shared" si="3"/>
        <v>444230</v>
      </c>
      <c r="U29" s="45"/>
      <c r="V29" s="46">
        <f>SUM(V10:V19)</f>
        <v>0</v>
      </c>
    </row>
    <row r="32" spans="15:16" ht="12.75">
      <c r="O32" s="54"/>
      <c r="P32" s="53"/>
    </row>
    <row r="35" spans="16:256" s="3" customFormat="1" ht="12.75">
      <c r="P35" s="46"/>
      <c r="Q35" s="46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193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26</v>
      </c>
      <c r="N4" s="22" t="s">
        <v>7</v>
      </c>
      <c r="Q4" s="22"/>
      <c r="R4" s="1" t="s">
        <v>8</v>
      </c>
      <c r="S4" s="1"/>
      <c r="T4" s="23">
        <v>40724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177</v>
      </c>
      <c r="G10" s="31" t="s">
        <v>45</v>
      </c>
      <c r="H10" s="31" t="s">
        <v>37</v>
      </c>
      <c r="I10" s="33">
        <v>4</v>
      </c>
      <c r="J10" s="33">
        <v>21</v>
      </c>
      <c r="K10" s="35">
        <v>170839</v>
      </c>
      <c r="L10" s="35">
        <v>5125</v>
      </c>
      <c r="M10" s="34">
        <f aca="true" t="shared" si="0" ref="M10:M27">O10/N10-100%</f>
        <v>-0.4830625333613704</v>
      </c>
      <c r="N10" s="35">
        <v>494584</v>
      </c>
      <c r="O10" s="35">
        <v>255669</v>
      </c>
      <c r="P10" s="35">
        <v>7819</v>
      </c>
      <c r="Q10" s="50">
        <v>1835155</v>
      </c>
      <c r="R10" s="35">
        <f aca="true" t="shared" si="1" ref="R10:R26">O10+Q10</f>
        <v>2090824</v>
      </c>
      <c r="S10" s="48">
        <v>52638</v>
      </c>
      <c r="T10" s="37">
        <f aca="true" t="shared" si="2" ref="T10:T26">S10+P10</f>
        <v>60457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3</v>
      </c>
      <c r="F11" s="31" t="s">
        <v>171</v>
      </c>
      <c r="G11" s="31" t="s">
        <v>40</v>
      </c>
      <c r="H11" s="31" t="s">
        <v>34</v>
      </c>
      <c r="I11" s="33">
        <v>6</v>
      </c>
      <c r="J11" s="33">
        <v>24</v>
      </c>
      <c r="K11" s="35">
        <v>126691</v>
      </c>
      <c r="L11" s="35">
        <v>3058</v>
      </c>
      <c r="M11" s="34">
        <f t="shared" si="0"/>
        <v>-0.35345416882444325</v>
      </c>
      <c r="N11" s="35">
        <v>289650</v>
      </c>
      <c r="O11" s="35">
        <v>187272</v>
      </c>
      <c r="P11" s="35">
        <v>4836</v>
      </c>
      <c r="Q11" s="50">
        <v>3087968</v>
      </c>
      <c r="R11" s="35">
        <f t="shared" si="1"/>
        <v>3275240</v>
      </c>
      <c r="S11" s="48">
        <v>82626</v>
      </c>
      <c r="T11" s="37">
        <f t="shared" si="2"/>
        <v>87462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173</v>
      </c>
      <c r="G12" s="31" t="s">
        <v>36</v>
      </c>
      <c r="H12" s="31" t="s">
        <v>37</v>
      </c>
      <c r="I12" s="33">
        <v>5</v>
      </c>
      <c r="J12" s="33">
        <v>18</v>
      </c>
      <c r="K12" s="35">
        <v>107718</v>
      </c>
      <c r="L12" s="35">
        <v>3530</v>
      </c>
      <c r="M12" s="34">
        <f t="shared" si="0"/>
        <v>-0.46553988197280294</v>
      </c>
      <c r="N12" s="35">
        <v>319079</v>
      </c>
      <c r="O12" s="35">
        <v>170535</v>
      </c>
      <c r="P12" s="35">
        <v>6162</v>
      </c>
      <c r="Q12" s="50">
        <v>2396472.44</v>
      </c>
      <c r="R12" s="35">
        <f t="shared" si="1"/>
        <v>2567007.44</v>
      </c>
      <c r="S12" s="48">
        <v>86960</v>
      </c>
      <c r="T12" s="37">
        <f t="shared" si="2"/>
        <v>93122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191</v>
      </c>
      <c r="G13" s="31" t="s">
        <v>33</v>
      </c>
      <c r="H13" s="31" t="s">
        <v>37</v>
      </c>
      <c r="I13" s="33">
        <v>1</v>
      </c>
      <c r="J13" s="33">
        <v>11</v>
      </c>
      <c r="K13" s="56">
        <v>83127</v>
      </c>
      <c r="L13" s="56">
        <v>2929</v>
      </c>
      <c r="M13" s="34" t="e">
        <f t="shared" si="0"/>
        <v>#DIV/0!</v>
      </c>
      <c r="N13" s="35"/>
      <c r="O13" s="35">
        <v>135791</v>
      </c>
      <c r="P13" s="35">
        <v>5209</v>
      </c>
      <c r="Q13" s="50"/>
      <c r="R13" s="35">
        <f t="shared" si="1"/>
        <v>135791</v>
      </c>
      <c r="S13" s="48"/>
      <c r="T13" s="37">
        <f t="shared" si="2"/>
        <v>5209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188</v>
      </c>
      <c r="G14" s="31" t="s">
        <v>45</v>
      </c>
      <c r="H14" s="31" t="s">
        <v>37</v>
      </c>
      <c r="I14" s="33">
        <v>2</v>
      </c>
      <c r="J14" s="33">
        <v>12</v>
      </c>
      <c r="K14" s="35">
        <v>91517</v>
      </c>
      <c r="L14" s="35">
        <v>3045</v>
      </c>
      <c r="M14" s="34">
        <f t="shared" si="0"/>
        <v>-0.45495128389145</v>
      </c>
      <c r="N14" s="35">
        <v>246633</v>
      </c>
      <c r="O14" s="35">
        <v>134427</v>
      </c>
      <c r="P14" s="35">
        <v>4874</v>
      </c>
      <c r="Q14" s="50">
        <v>246633</v>
      </c>
      <c r="R14" s="35">
        <f t="shared" si="1"/>
        <v>381060</v>
      </c>
      <c r="S14" s="48">
        <v>8978</v>
      </c>
      <c r="T14" s="37">
        <f t="shared" si="2"/>
        <v>13852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184</v>
      </c>
      <c r="G15" s="31" t="s">
        <v>38</v>
      </c>
      <c r="H15" s="31" t="s">
        <v>37</v>
      </c>
      <c r="I15" s="33">
        <v>3</v>
      </c>
      <c r="J15" s="33">
        <v>11</v>
      </c>
      <c r="K15" s="35">
        <v>43867</v>
      </c>
      <c r="L15" s="35">
        <v>1453</v>
      </c>
      <c r="M15" s="34">
        <f t="shared" si="0"/>
        <v>-0.40691224009258886</v>
      </c>
      <c r="N15" s="35">
        <v>125285</v>
      </c>
      <c r="O15" s="35">
        <v>74305</v>
      </c>
      <c r="P15" s="35">
        <v>2729</v>
      </c>
      <c r="Q15" s="50">
        <v>252646</v>
      </c>
      <c r="R15" s="35">
        <f t="shared" si="1"/>
        <v>326951</v>
      </c>
      <c r="S15" s="48">
        <v>9251</v>
      </c>
      <c r="T15" s="37">
        <f t="shared" si="2"/>
        <v>11980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7</v>
      </c>
      <c r="F16" s="31" t="s">
        <v>185</v>
      </c>
      <c r="G16" s="31" t="s">
        <v>38</v>
      </c>
      <c r="H16" s="31" t="s">
        <v>37</v>
      </c>
      <c r="I16" s="33">
        <v>3</v>
      </c>
      <c r="J16" s="33">
        <v>11</v>
      </c>
      <c r="K16" s="56">
        <v>36752</v>
      </c>
      <c r="L16" s="56">
        <v>1238</v>
      </c>
      <c r="M16" s="34">
        <f t="shared" si="0"/>
        <v>-0.3227430388284035</v>
      </c>
      <c r="N16" s="35">
        <v>83032</v>
      </c>
      <c r="O16" s="35">
        <v>56234</v>
      </c>
      <c r="P16" s="35">
        <v>2055</v>
      </c>
      <c r="Q16" s="50">
        <v>203450</v>
      </c>
      <c r="R16" s="35">
        <f t="shared" si="1"/>
        <v>259684</v>
      </c>
      <c r="S16" s="48">
        <v>7606</v>
      </c>
      <c r="T16" s="37">
        <f t="shared" si="2"/>
        <v>9661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178</v>
      </c>
      <c r="G17" s="31" t="s">
        <v>33</v>
      </c>
      <c r="H17" s="31" t="s">
        <v>37</v>
      </c>
      <c r="I17" s="51">
        <v>4</v>
      </c>
      <c r="J17" s="33">
        <v>14</v>
      </c>
      <c r="K17" s="49">
        <v>33601</v>
      </c>
      <c r="L17" s="49">
        <v>1099</v>
      </c>
      <c r="M17" s="34">
        <f t="shared" si="0"/>
        <v>-0.4322808957699751</v>
      </c>
      <c r="N17" s="35">
        <v>90425</v>
      </c>
      <c r="O17" s="56">
        <v>51336</v>
      </c>
      <c r="P17" s="56">
        <v>1809</v>
      </c>
      <c r="Q17" s="50">
        <v>419263</v>
      </c>
      <c r="R17" s="35">
        <f t="shared" si="1"/>
        <v>470599</v>
      </c>
      <c r="S17" s="48">
        <v>14860</v>
      </c>
      <c r="T17" s="37">
        <f t="shared" si="2"/>
        <v>16669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8</v>
      </c>
      <c r="F18" s="31" t="s">
        <v>187</v>
      </c>
      <c r="G18" s="31" t="s">
        <v>40</v>
      </c>
      <c r="H18" s="31" t="s">
        <v>34</v>
      </c>
      <c r="I18" s="51">
        <v>2</v>
      </c>
      <c r="J18" s="33">
        <v>12</v>
      </c>
      <c r="K18" s="56">
        <v>22797</v>
      </c>
      <c r="L18" s="56">
        <v>892</v>
      </c>
      <c r="M18" s="34">
        <f t="shared" si="0"/>
        <v>-0.5802024914387811</v>
      </c>
      <c r="N18" s="35">
        <v>80596</v>
      </c>
      <c r="O18" s="35">
        <v>33834</v>
      </c>
      <c r="P18" s="35">
        <v>1367</v>
      </c>
      <c r="Q18" s="50">
        <v>80596</v>
      </c>
      <c r="R18" s="35">
        <f t="shared" si="1"/>
        <v>114430</v>
      </c>
      <c r="S18" s="48">
        <v>3153</v>
      </c>
      <c r="T18" s="37">
        <f t="shared" si="2"/>
        <v>4520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10</v>
      </c>
      <c r="F19" s="31" t="s">
        <v>146</v>
      </c>
      <c r="G19" s="31" t="s">
        <v>33</v>
      </c>
      <c r="H19" s="31" t="s">
        <v>37</v>
      </c>
      <c r="I19" s="33">
        <v>11</v>
      </c>
      <c r="J19" s="55">
        <v>15</v>
      </c>
      <c r="K19" s="56">
        <v>25984</v>
      </c>
      <c r="L19" s="56">
        <v>967</v>
      </c>
      <c r="M19" s="34">
        <f t="shared" si="0"/>
        <v>-0.09352673155212854</v>
      </c>
      <c r="N19" s="35">
        <v>37091</v>
      </c>
      <c r="O19" s="35">
        <v>33622</v>
      </c>
      <c r="P19" s="35">
        <v>1234</v>
      </c>
      <c r="Q19" s="50">
        <v>2125836.82</v>
      </c>
      <c r="R19" s="35">
        <f t="shared" si="1"/>
        <v>2159458.82</v>
      </c>
      <c r="S19" s="48">
        <v>66141</v>
      </c>
      <c r="T19" s="37">
        <f t="shared" si="2"/>
        <v>67375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162</v>
      </c>
      <c r="G20" s="31" t="s">
        <v>88</v>
      </c>
      <c r="H20" s="31" t="s">
        <v>37</v>
      </c>
      <c r="I20" s="33">
        <v>8</v>
      </c>
      <c r="J20" s="55">
        <v>13</v>
      </c>
      <c r="K20" s="56">
        <v>21369</v>
      </c>
      <c r="L20" s="56">
        <v>665</v>
      </c>
      <c r="M20" s="34">
        <f t="shared" si="0"/>
        <v>-0.5773089129148512</v>
      </c>
      <c r="N20" s="35">
        <v>74364</v>
      </c>
      <c r="O20" s="35">
        <v>31433</v>
      </c>
      <c r="P20" s="35">
        <v>1047</v>
      </c>
      <c r="Q20" s="50">
        <v>1558953.24</v>
      </c>
      <c r="R20" s="35">
        <f t="shared" si="1"/>
        <v>1590386.24</v>
      </c>
      <c r="S20" s="48">
        <v>52289</v>
      </c>
      <c r="T20" s="37">
        <f t="shared" si="2"/>
        <v>53336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192</v>
      </c>
      <c r="G21" s="31" t="s">
        <v>38</v>
      </c>
      <c r="H21" s="31" t="s">
        <v>39</v>
      </c>
      <c r="I21" s="33">
        <v>1</v>
      </c>
      <c r="J21" s="33">
        <v>4</v>
      </c>
      <c r="K21" s="56">
        <v>11888</v>
      </c>
      <c r="L21" s="56">
        <v>404</v>
      </c>
      <c r="M21" s="34" t="e">
        <f t="shared" si="0"/>
        <v>#DIV/0!</v>
      </c>
      <c r="N21" s="35"/>
      <c r="O21" s="35">
        <v>17603</v>
      </c>
      <c r="P21" s="35">
        <v>646</v>
      </c>
      <c r="Q21" s="50"/>
      <c r="R21" s="35">
        <f t="shared" si="1"/>
        <v>17603</v>
      </c>
      <c r="S21" s="48"/>
      <c r="T21" s="37">
        <f t="shared" si="2"/>
        <v>646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172</v>
      </c>
      <c r="G22" s="31" t="s">
        <v>38</v>
      </c>
      <c r="H22" s="31" t="s">
        <v>39</v>
      </c>
      <c r="I22" s="33">
        <v>6</v>
      </c>
      <c r="J22" s="33">
        <v>5</v>
      </c>
      <c r="K22" s="56">
        <v>12932</v>
      </c>
      <c r="L22" s="56">
        <v>421</v>
      </c>
      <c r="M22" s="34">
        <f t="shared" si="0"/>
        <v>-0.24291306405127544</v>
      </c>
      <c r="N22" s="35">
        <v>23247</v>
      </c>
      <c r="O22" s="35">
        <v>17600</v>
      </c>
      <c r="P22" s="35">
        <v>613</v>
      </c>
      <c r="Q22" s="50">
        <v>181407</v>
      </c>
      <c r="R22" s="35">
        <f t="shared" si="1"/>
        <v>199007</v>
      </c>
      <c r="S22" s="48">
        <v>6443</v>
      </c>
      <c r="T22" s="37">
        <f t="shared" si="2"/>
        <v>7056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13</v>
      </c>
      <c r="F23" s="31" t="s">
        <v>167</v>
      </c>
      <c r="G23" s="31" t="s">
        <v>38</v>
      </c>
      <c r="H23" s="31" t="s">
        <v>39</v>
      </c>
      <c r="I23" s="33">
        <v>7</v>
      </c>
      <c r="J23" s="33">
        <v>6</v>
      </c>
      <c r="K23" s="56">
        <v>11146</v>
      </c>
      <c r="L23" s="56">
        <v>377</v>
      </c>
      <c r="M23" s="34">
        <f t="shared" si="0"/>
        <v>-0.1802205375603032</v>
      </c>
      <c r="N23" s="35">
        <v>17412</v>
      </c>
      <c r="O23" s="35">
        <v>14274</v>
      </c>
      <c r="P23" s="35">
        <v>508</v>
      </c>
      <c r="Q23" s="50">
        <v>371677</v>
      </c>
      <c r="R23" s="35">
        <f t="shared" si="1"/>
        <v>385951</v>
      </c>
      <c r="S23" s="48">
        <v>13438</v>
      </c>
      <c r="T23" s="37">
        <f t="shared" si="2"/>
        <v>13946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11</v>
      </c>
      <c r="F24" s="31" t="s">
        <v>157</v>
      </c>
      <c r="G24" s="31" t="s">
        <v>45</v>
      </c>
      <c r="H24" s="31" t="s">
        <v>37</v>
      </c>
      <c r="I24" s="33">
        <v>9</v>
      </c>
      <c r="J24" s="33">
        <v>5</v>
      </c>
      <c r="K24" s="56">
        <v>6127</v>
      </c>
      <c r="L24" s="56">
        <v>167</v>
      </c>
      <c r="M24" s="34">
        <f t="shared" si="0"/>
        <v>-0.6496252465483234</v>
      </c>
      <c r="N24" s="35">
        <v>25350</v>
      </c>
      <c r="O24" s="35">
        <v>8882</v>
      </c>
      <c r="P24" s="35">
        <v>244</v>
      </c>
      <c r="Q24" s="50">
        <v>1950964</v>
      </c>
      <c r="R24" s="35">
        <f t="shared" si="1"/>
        <v>1959846</v>
      </c>
      <c r="S24" s="48">
        <v>47660</v>
      </c>
      <c r="T24" s="37">
        <f t="shared" si="2"/>
        <v>47904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14</v>
      </c>
      <c r="F25" s="31" t="s">
        <v>168</v>
      </c>
      <c r="G25" s="31" t="s">
        <v>38</v>
      </c>
      <c r="H25" s="31" t="s">
        <v>39</v>
      </c>
      <c r="I25" s="33">
        <v>7</v>
      </c>
      <c r="J25" s="33">
        <v>4</v>
      </c>
      <c r="K25" s="56">
        <v>4053</v>
      </c>
      <c r="L25" s="56">
        <v>156</v>
      </c>
      <c r="M25" s="34">
        <f t="shared" si="0"/>
        <v>-0.18913782756551312</v>
      </c>
      <c r="N25" s="35">
        <v>9998</v>
      </c>
      <c r="O25" s="35">
        <v>8107</v>
      </c>
      <c r="P25" s="35">
        <v>342</v>
      </c>
      <c r="Q25" s="50">
        <v>111199</v>
      </c>
      <c r="R25" s="35">
        <f t="shared" si="1"/>
        <v>119306</v>
      </c>
      <c r="S25" s="48">
        <v>4080</v>
      </c>
      <c r="T25" s="37">
        <f t="shared" si="2"/>
        <v>4422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186</v>
      </c>
      <c r="G26" s="31" t="s">
        <v>38</v>
      </c>
      <c r="H26" s="31" t="s">
        <v>42</v>
      </c>
      <c r="I26" s="33">
        <v>3</v>
      </c>
      <c r="J26" s="33"/>
      <c r="K26" s="56">
        <v>3151</v>
      </c>
      <c r="L26" s="56">
        <v>101</v>
      </c>
      <c r="M26" s="34">
        <f t="shared" si="0"/>
        <v>-0.4407995899538698</v>
      </c>
      <c r="N26" s="35">
        <v>9755</v>
      </c>
      <c r="O26" s="35">
        <v>5455</v>
      </c>
      <c r="P26" s="35">
        <v>191</v>
      </c>
      <c r="Q26" s="50">
        <v>17898</v>
      </c>
      <c r="R26" s="35">
        <f t="shared" si="1"/>
        <v>23353</v>
      </c>
      <c r="S26" s="48">
        <v>599</v>
      </c>
      <c r="T26" s="37">
        <f t="shared" si="2"/>
        <v>790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1"/>
      <c r="E27" s="42"/>
      <c r="F27" s="42"/>
      <c r="G27" s="42"/>
      <c r="H27" s="42"/>
      <c r="I27" s="42"/>
      <c r="J27" s="42"/>
      <c r="K27" s="43">
        <f>SUM(K10:K26)</f>
        <v>813559</v>
      </c>
      <c r="L27" s="43">
        <f>SUM(L10:L26)</f>
        <v>25627</v>
      </c>
      <c r="M27" s="44">
        <f t="shared" si="0"/>
        <v>-0.3582256121330848</v>
      </c>
      <c r="N27" s="43">
        <f aca="true" t="shared" si="3" ref="N27:T27">SUM(N10:N26)</f>
        <v>1926501</v>
      </c>
      <c r="O27" s="43">
        <f t="shared" si="3"/>
        <v>1236379</v>
      </c>
      <c r="P27" s="43">
        <f t="shared" si="3"/>
        <v>41685</v>
      </c>
      <c r="Q27" s="43">
        <f t="shared" si="3"/>
        <v>14840118.5</v>
      </c>
      <c r="R27" s="43">
        <f t="shared" si="3"/>
        <v>16076497.5</v>
      </c>
      <c r="S27" s="43">
        <f t="shared" si="3"/>
        <v>456722</v>
      </c>
      <c r="T27" s="43">
        <f t="shared" si="3"/>
        <v>498407</v>
      </c>
      <c r="U27" s="45"/>
      <c r="V27" s="46">
        <f>SUM(V10:V19)</f>
        <v>0</v>
      </c>
    </row>
    <row r="30" spans="15:16" ht="12.75">
      <c r="O30" s="54"/>
      <c r="P30" s="53"/>
    </row>
    <row r="33" spans="16:256" s="3" customFormat="1" ht="12.75">
      <c r="P33" s="46"/>
      <c r="Q33" s="46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E1">
      <selection activeCell="P12" sqref="P1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189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25</v>
      </c>
      <c r="N4" s="22" t="s">
        <v>7</v>
      </c>
      <c r="Q4" s="22"/>
      <c r="R4" s="1" t="s">
        <v>8</v>
      </c>
      <c r="S4" s="1"/>
      <c r="T4" s="23">
        <v>40721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177</v>
      </c>
      <c r="G10" s="31" t="s">
        <v>45</v>
      </c>
      <c r="H10" s="31" t="s">
        <v>37</v>
      </c>
      <c r="I10" s="33">
        <v>3</v>
      </c>
      <c r="J10" s="33">
        <v>21</v>
      </c>
      <c r="K10" s="56">
        <v>346788</v>
      </c>
      <c r="L10" s="56">
        <v>9497</v>
      </c>
      <c r="M10" s="34">
        <f aca="true" t="shared" si="0" ref="M10:M28">O10/N10-100%</f>
        <v>-0.251930357394044</v>
      </c>
      <c r="N10" s="35">
        <v>661147</v>
      </c>
      <c r="O10" s="35">
        <v>494584</v>
      </c>
      <c r="P10" s="35">
        <v>13969</v>
      </c>
      <c r="Q10" s="50">
        <v>1340571</v>
      </c>
      <c r="R10" s="35">
        <f aca="true" t="shared" si="1" ref="R10:R27">O10+Q10</f>
        <v>1835155</v>
      </c>
      <c r="S10" s="48">
        <v>38669</v>
      </c>
      <c r="T10" s="37">
        <f aca="true" t="shared" si="2" ref="T10:T27">S10+P10</f>
        <v>52638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173</v>
      </c>
      <c r="G11" s="31" t="s">
        <v>36</v>
      </c>
      <c r="H11" s="31" t="s">
        <v>37</v>
      </c>
      <c r="I11" s="33">
        <v>4</v>
      </c>
      <c r="J11" s="33">
        <v>18</v>
      </c>
      <c r="K11" s="56">
        <v>222536</v>
      </c>
      <c r="L11" s="56">
        <v>7518</v>
      </c>
      <c r="M11" s="34">
        <f t="shared" si="0"/>
        <v>-0.2602902004604075</v>
      </c>
      <c r="N11" s="35">
        <v>431357</v>
      </c>
      <c r="O11" s="35">
        <v>319079</v>
      </c>
      <c r="P11" s="35">
        <v>11402</v>
      </c>
      <c r="Q11" s="50">
        <v>2077393.44</v>
      </c>
      <c r="R11" s="35">
        <f t="shared" si="1"/>
        <v>2396472.44</v>
      </c>
      <c r="S11" s="48">
        <v>75558</v>
      </c>
      <c r="T11" s="37">
        <f t="shared" si="2"/>
        <v>86960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171</v>
      </c>
      <c r="G12" s="31" t="s">
        <v>40</v>
      </c>
      <c r="H12" s="31" t="s">
        <v>34</v>
      </c>
      <c r="I12" s="33">
        <v>5</v>
      </c>
      <c r="J12" s="33">
        <v>26</v>
      </c>
      <c r="K12" s="56">
        <v>195887</v>
      </c>
      <c r="L12" s="56">
        <v>4921</v>
      </c>
      <c r="M12" s="34">
        <f t="shared" si="0"/>
        <v>-0.13019701918225413</v>
      </c>
      <c r="N12" s="35">
        <v>330983</v>
      </c>
      <c r="O12" s="35">
        <v>287890</v>
      </c>
      <c r="P12" s="35">
        <v>7360</v>
      </c>
      <c r="Q12" s="50">
        <v>2800078</v>
      </c>
      <c r="R12" s="35">
        <f t="shared" si="1"/>
        <v>3087968</v>
      </c>
      <c r="S12" s="48">
        <v>75266</v>
      </c>
      <c r="T12" s="37">
        <f t="shared" si="2"/>
        <v>82626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188</v>
      </c>
      <c r="G13" s="31" t="s">
        <v>45</v>
      </c>
      <c r="H13" s="31" t="s">
        <v>37</v>
      </c>
      <c r="I13" s="33">
        <v>1</v>
      </c>
      <c r="J13" s="33">
        <v>12</v>
      </c>
      <c r="K13" s="56">
        <v>168075</v>
      </c>
      <c r="L13" s="56">
        <v>5733</v>
      </c>
      <c r="M13" s="34" t="e">
        <f t="shared" si="0"/>
        <v>#DIV/0!</v>
      </c>
      <c r="N13" s="35"/>
      <c r="O13" s="35">
        <v>246633</v>
      </c>
      <c r="P13" s="35">
        <v>8978</v>
      </c>
      <c r="Q13" s="50"/>
      <c r="R13" s="35">
        <f t="shared" si="1"/>
        <v>246633</v>
      </c>
      <c r="S13" s="48"/>
      <c r="T13" s="37">
        <f t="shared" si="2"/>
        <v>8978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184</v>
      </c>
      <c r="G14" s="31" t="s">
        <v>38</v>
      </c>
      <c r="H14" s="31" t="s">
        <v>37</v>
      </c>
      <c r="I14" s="33">
        <v>2</v>
      </c>
      <c r="J14" s="33">
        <v>11</v>
      </c>
      <c r="K14" s="56">
        <v>83502</v>
      </c>
      <c r="L14" s="56">
        <v>2790</v>
      </c>
      <c r="M14" s="34">
        <f t="shared" si="0"/>
        <v>-0.016300123271645206</v>
      </c>
      <c r="N14" s="35">
        <v>127361</v>
      </c>
      <c r="O14" s="35">
        <v>125285</v>
      </c>
      <c r="P14" s="35">
        <v>4487</v>
      </c>
      <c r="Q14" s="50">
        <v>127361</v>
      </c>
      <c r="R14" s="35">
        <f t="shared" si="1"/>
        <v>252646</v>
      </c>
      <c r="S14" s="48">
        <v>4764</v>
      </c>
      <c r="T14" s="37">
        <f t="shared" si="2"/>
        <v>9251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178</v>
      </c>
      <c r="G15" s="31" t="s">
        <v>33</v>
      </c>
      <c r="H15" s="31" t="s">
        <v>37</v>
      </c>
      <c r="I15" s="33">
        <v>3</v>
      </c>
      <c r="J15" s="33">
        <v>14</v>
      </c>
      <c r="K15" s="56">
        <v>57725</v>
      </c>
      <c r="L15" s="56">
        <v>1886</v>
      </c>
      <c r="M15" s="34">
        <f t="shared" si="0"/>
        <v>-0.30542753556395363</v>
      </c>
      <c r="N15" s="35">
        <v>130188</v>
      </c>
      <c r="O15" s="35">
        <v>90425</v>
      </c>
      <c r="P15" s="35">
        <v>3125</v>
      </c>
      <c r="Q15" s="50">
        <v>328838</v>
      </c>
      <c r="R15" s="35">
        <f t="shared" si="1"/>
        <v>419263</v>
      </c>
      <c r="S15" s="48">
        <v>11735</v>
      </c>
      <c r="T15" s="37">
        <f t="shared" si="2"/>
        <v>14860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185</v>
      </c>
      <c r="G16" s="31" t="s">
        <v>38</v>
      </c>
      <c r="H16" s="31" t="s">
        <v>37</v>
      </c>
      <c r="I16" s="33">
        <v>2</v>
      </c>
      <c r="J16" s="33">
        <v>11</v>
      </c>
      <c r="K16" s="56">
        <v>52150</v>
      </c>
      <c r="L16" s="56">
        <v>1770</v>
      </c>
      <c r="M16" s="34">
        <f t="shared" si="0"/>
        <v>-0.3104685346044611</v>
      </c>
      <c r="N16" s="35">
        <v>120418</v>
      </c>
      <c r="O16" s="35">
        <v>83032</v>
      </c>
      <c r="P16" s="35">
        <v>3061</v>
      </c>
      <c r="Q16" s="50">
        <v>120418</v>
      </c>
      <c r="R16" s="35">
        <f t="shared" si="1"/>
        <v>203450</v>
      </c>
      <c r="S16" s="48">
        <v>4545</v>
      </c>
      <c r="T16" s="37">
        <f t="shared" si="2"/>
        <v>7606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 t="s">
        <v>35</v>
      </c>
      <c r="F17" s="31" t="s">
        <v>187</v>
      </c>
      <c r="G17" s="31" t="s">
        <v>40</v>
      </c>
      <c r="H17" s="31" t="s">
        <v>34</v>
      </c>
      <c r="I17" s="51">
        <v>1</v>
      </c>
      <c r="J17" s="33">
        <v>12</v>
      </c>
      <c r="K17" s="56">
        <v>64510</v>
      </c>
      <c r="L17" s="56">
        <v>2538</v>
      </c>
      <c r="M17" s="34" t="e">
        <f t="shared" si="0"/>
        <v>#DIV/0!</v>
      </c>
      <c r="N17" s="35"/>
      <c r="O17" s="35">
        <v>80596</v>
      </c>
      <c r="P17" s="35">
        <v>3153</v>
      </c>
      <c r="Q17" s="50"/>
      <c r="R17" s="35">
        <f t="shared" si="1"/>
        <v>80596</v>
      </c>
      <c r="S17" s="48"/>
      <c r="T17" s="37">
        <f t="shared" si="2"/>
        <v>3153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7</v>
      </c>
      <c r="F18" s="31" t="s">
        <v>162</v>
      </c>
      <c r="G18" s="31" t="s">
        <v>88</v>
      </c>
      <c r="H18" s="31" t="s">
        <v>37</v>
      </c>
      <c r="I18" s="51">
        <v>7</v>
      </c>
      <c r="J18" s="55">
        <v>13</v>
      </c>
      <c r="K18" s="56">
        <v>74364</v>
      </c>
      <c r="L18" s="56">
        <v>2754</v>
      </c>
      <c r="M18" s="34">
        <f t="shared" si="0"/>
        <v>0</v>
      </c>
      <c r="N18" s="35">
        <v>74364</v>
      </c>
      <c r="O18" s="35">
        <v>74364</v>
      </c>
      <c r="P18" s="35">
        <v>2754</v>
      </c>
      <c r="Q18" s="50">
        <v>1484589.24</v>
      </c>
      <c r="R18" s="35">
        <f t="shared" si="1"/>
        <v>1558953.24</v>
      </c>
      <c r="S18" s="48">
        <v>49535</v>
      </c>
      <c r="T18" s="37">
        <f t="shared" si="2"/>
        <v>52289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146</v>
      </c>
      <c r="G19" s="31" t="s">
        <v>33</v>
      </c>
      <c r="H19" s="31" t="s">
        <v>37</v>
      </c>
      <c r="I19" s="33">
        <v>10</v>
      </c>
      <c r="J19" s="55">
        <v>15</v>
      </c>
      <c r="K19" s="56">
        <v>37091</v>
      </c>
      <c r="L19" s="56">
        <v>1486</v>
      </c>
      <c r="M19" s="34">
        <f t="shared" si="0"/>
        <v>-0.19629469122426868</v>
      </c>
      <c r="N19" s="35">
        <v>46150</v>
      </c>
      <c r="O19" s="35">
        <v>37091</v>
      </c>
      <c r="P19" s="35">
        <v>1486</v>
      </c>
      <c r="Q19" s="50">
        <v>2088745.8199999998</v>
      </c>
      <c r="R19" s="35">
        <f t="shared" si="1"/>
        <v>2125836.82</v>
      </c>
      <c r="S19" s="48">
        <v>64655</v>
      </c>
      <c r="T19" s="37">
        <f t="shared" si="2"/>
        <v>66141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9</v>
      </c>
      <c r="F20" s="31" t="s">
        <v>157</v>
      </c>
      <c r="G20" s="31" t="s">
        <v>45</v>
      </c>
      <c r="H20" s="31" t="s">
        <v>37</v>
      </c>
      <c r="I20" s="33">
        <v>8</v>
      </c>
      <c r="J20" s="33">
        <v>5</v>
      </c>
      <c r="K20" s="56">
        <v>25350</v>
      </c>
      <c r="L20" s="56">
        <v>903</v>
      </c>
      <c r="M20" s="34">
        <f t="shared" si="0"/>
        <v>0</v>
      </c>
      <c r="N20" s="35">
        <v>25350</v>
      </c>
      <c r="O20" s="35">
        <v>25350</v>
      </c>
      <c r="P20" s="35">
        <v>903</v>
      </c>
      <c r="Q20" s="50">
        <v>1925614</v>
      </c>
      <c r="R20" s="35">
        <f t="shared" si="1"/>
        <v>1950964</v>
      </c>
      <c r="S20" s="48">
        <v>46757</v>
      </c>
      <c r="T20" s="37">
        <f t="shared" si="2"/>
        <v>47660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172</v>
      </c>
      <c r="G21" s="31" t="s">
        <v>38</v>
      </c>
      <c r="H21" s="31" t="s">
        <v>39</v>
      </c>
      <c r="I21" s="33">
        <v>5</v>
      </c>
      <c r="J21" s="33">
        <v>5</v>
      </c>
      <c r="K21" s="56">
        <v>14742</v>
      </c>
      <c r="L21" s="56">
        <v>492</v>
      </c>
      <c r="M21" s="34">
        <f t="shared" si="0"/>
        <v>0.0792479108635098</v>
      </c>
      <c r="N21" s="35">
        <v>21540</v>
      </c>
      <c r="O21" s="35">
        <v>23247</v>
      </c>
      <c r="P21" s="35">
        <v>820</v>
      </c>
      <c r="Q21" s="50">
        <v>158160</v>
      </c>
      <c r="R21" s="35">
        <f t="shared" si="1"/>
        <v>181407</v>
      </c>
      <c r="S21" s="48">
        <v>5623</v>
      </c>
      <c r="T21" s="37">
        <f t="shared" si="2"/>
        <v>6443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167</v>
      </c>
      <c r="G22" s="31" t="s">
        <v>38</v>
      </c>
      <c r="H22" s="31" t="s">
        <v>39</v>
      </c>
      <c r="I22" s="33">
        <v>6</v>
      </c>
      <c r="J22" s="33">
        <v>5</v>
      </c>
      <c r="K22" s="56">
        <v>12222</v>
      </c>
      <c r="L22" s="56">
        <v>398</v>
      </c>
      <c r="M22" s="34">
        <f t="shared" si="0"/>
        <v>-0.18555591936011973</v>
      </c>
      <c r="N22" s="35">
        <v>21379</v>
      </c>
      <c r="O22" s="35">
        <v>17412</v>
      </c>
      <c r="P22" s="35">
        <v>594</v>
      </c>
      <c r="Q22" s="50">
        <v>354265</v>
      </c>
      <c r="R22" s="35">
        <f t="shared" si="1"/>
        <v>371677</v>
      </c>
      <c r="S22" s="48">
        <v>12844</v>
      </c>
      <c r="T22" s="37">
        <f t="shared" si="2"/>
        <v>13438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12</v>
      </c>
      <c r="F23" s="31" t="s">
        <v>168</v>
      </c>
      <c r="G23" s="31" t="s">
        <v>38</v>
      </c>
      <c r="H23" s="31" t="s">
        <v>39</v>
      </c>
      <c r="I23" s="33">
        <v>6</v>
      </c>
      <c r="J23" s="33">
        <v>4</v>
      </c>
      <c r="K23" s="56">
        <v>6332</v>
      </c>
      <c r="L23" s="56">
        <v>238</v>
      </c>
      <c r="M23" s="34">
        <f t="shared" si="0"/>
        <v>0.14879926462139492</v>
      </c>
      <c r="N23" s="35">
        <v>8703</v>
      </c>
      <c r="O23" s="35">
        <v>9998</v>
      </c>
      <c r="P23" s="35">
        <v>388</v>
      </c>
      <c r="Q23" s="50">
        <v>101201</v>
      </c>
      <c r="R23" s="35">
        <f t="shared" si="1"/>
        <v>111199</v>
      </c>
      <c r="S23" s="48">
        <v>3692</v>
      </c>
      <c r="T23" s="37">
        <f t="shared" si="2"/>
        <v>4080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14</v>
      </c>
      <c r="F24" s="31" t="s">
        <v>186</v>
      </c>
      <c r="G24" s="31" t="s">
        <v>38</v>
      </c>
      <c r="H24" s="31" t="s">
        <v>42</v>
      </c>
      <c r="I24" s="33">
        <v>2</v>
      </c>
      <c r="J24" s="33">
        <v>1</v>
      </c>
      <c r="K24" s="56">
        <v>5823</v>
      </c>
      <c r="L24" s="56">
        <v>185</v>
      </c>
      <c r="M24" s="34">
        <f t="shared" si="0"/>
        <v>0.19796143927299514</v>
      </c>
      <c r="N24" s="35">
        <v>8143</v>
      </c>
      <c r="O24" s="35">
        <v>9755</v>
      </c>
      <c r="P24" s="35">
        <v>322</v>
      </c>
      <c r="Q24" s="50">
        <v>8143</v>
      </c>
      <c r="R24" s="35">
        <f t="shared" si="1"/>
        <v>17898</v>
      </c>
      <c r="S24" s="48">
        <v>277</v>
      </c>
      <c r="T24" s="37">
        <f t="shared" si="2"/>
        <v>599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16</v>
      </c>
      <c r="F25" s="31" t="s">
        <v>174</v>
      </c>
      <c r="G25" s="31" t="s">
        <v>38</v>
      </c>
      <c r="H25" s="31" t="s">
        <v>37</v>
      </c>
      <c r="I25" s="33">
        <v>4</v>
      </c>
      <c r="J25" s="33">
        <v>3</v>
      </c>
      <c r="K25" s="56">
        <v>3582</v>
      </c>
      <c r="L25" s="56">
        <v>99</v>
      </c>
      <c r="M25" s="34">
        <f t="shared" si="0"/>
        <v>-0.2017379451354575</v>
      </c>
      <c r="N25" s="35">
        <v>5869</v>
      </c>
      <c r="O25" s="35">
        <v>4685</v>
      </c>
      <c r="P25" s="35">
        <v>142</v>
      </c>
      <c r="Q25" s="50">
        <v>24327</v>
      </c>
      <c r="R25" s="35">
        <f t="shared" si="1"/>
        <v>29012</v>
      </c>
      <c r="S25" s="48">
        <v>893</v>
      </c>
      <c r="T25" s="37">
        <f t="shared" si="2"/>
        <v>1035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179</v>
      </c>
      <c r="G26" s="31" t="s">
        <v>38</v>
      </c>
      <c r="H26" s="31" t="s">
        <v>37</v>
      </c>
      <c r="I26" s="33">
        <v>3</v>
      </c>
      <c r="J26" s="33">
        <v>5</v>
      </c>
      <c r="K26" s="56"/>
      <c r="L26" s="56"/>
      <c r="M26" s="34">
        <f t="shared" si="0"/>
        <v>-0.542351651792704</v>
      </c>
      <c r="N26" s="35">
        <v>6387</v>
      </c>
      <c r="O26" s="35">
        <v>2923</v>
      </c>
      <c r="P26" s="35">
        <v>104</v>
      </c>
      <c r="Q26" s="50">
        <v>17299</v>
      </c>
      <c r="R26" s="35">
        <f t="shared" si="1"/>
        <v>20222</v>
      </c>
      <c r="S26" s="48">
        <v>630</v>
      </c>
      <c r="T26" s="37">
        <f t="shared" si="2"/>
        <v>734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18</v>
      </c>
      <c r="F27" s="31" t="s">
        <v>135</v>
      </c>
      <c r="G27" s="31" t="s">
        <v>88</v>
      </c>
      <c r="H27" s="31" t="s">
        <v>37</v>
      </c>
      <c r="I27" s="33">
        <v>12</v>
      </c>
      <c r="J27" s="33">
        <v>4</v>
      </c>
      <c r="K27" s="56">
        <v>2609</v>
      </c>
      <c r="L27" s="56">
        <v>218</v>
      </c>
      <c r="M27" s="34">
        <f t="shared" si="0"/>
        <v>0</v>
      </c>
      <c r="N27" s="35">
        <v>2609</v>
      </c>
      <c r="O27" s="35">
        <v>2609</v>
      </c>
      <c r="P27" s="35">
        <v>262</v>
      </c>
      <c r="Q27" s="50">
        <v>452087.68</v>
      </c>
      <c r="R27" s="35">
        <f t="shared" si="1"/>
        <v>454696.68</v>
      </c>
      <c r="S27" s="48">
        <v>18737</v>
      </c>
      <c r="T27" s="37">
        <f t="shared" si="2"/>
        <v>18999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1373288</v>
      </c>
      <c r="L28" s="43">
        <f>SUM(L10:L27)</f>
        <v>43426</v>
      </c>
      <c r="M28" s="44">
        <f t="shared" si="0"/>
        <v>-0.04302286705691738</v>
      </c>
      <c r="N28" s="43">
        <f aca="true" t="shared" si="3" ref="N28:T28">SUM(N10:N27)</f>
        <v>2021948</v>
      </c>
      <c r="O28" s="43">
        <f t="shared" si="3"/>
        <v>1934958</v>
      </c>
      <c r="P28" s="43">
        <f t="shared" si="3"/>
        <v>63310</v>
      </c>
      <c r="Q28" s="43">
        <f t="shared" si="3"/>
        <v>13409091.18</v>
      </c>
      <c r="R28" s="43">
        <f t="shared" si="3"/>
        <v>15344049.18</v>
      </c>
      <c r="S28" s="43">
        <f t="shared" si="3"/>
        <v>414180</v>
      </c>
      <c r="T28" s="43">
        <f t="shared" si="3"/>
        <v>477490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4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182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183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24</v>
      </c>
      <c r="N4" s="22" t="s">
        <v>7</v>
      </c>
      <c r="Q4" s="22"/>
      <c r="R4" s="1" t="s">
        <v>8</v>
      </c>
      <c r="S4" s="1"/>
      <c r="T4" s="23">
        <v>40710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2</v>
      </c>
      <c r="F10" s="31" t="s">
        <v>177</v>
      </c>
      <c r="G10" s="31" t="s">
        <v>45</v>
      </c>
      <c r="H10" s="31" t="s">
        <v>37</v>
      </c>
      <c r="I10" s="33">
        <v>2</v>
      </c>
      <c r="J10" s="33">
        <v>21</v>
      </c>
      <c r="K10" s="56">
        <v>461173</v>
      </c>
      <c r="L10" s="56">
        <v>12958</v>
      </c>
      <c r="M10" s="34">
        <f aca="true" t="shared" si="0" ref="M10:M28">O10/N10-100%</f>
        <v>-0.026900727675207237</v>
      </c>
      <c r="N10" s="35">
        <v>679424</v>
      </c>
      <c r="O10" s="35">
        <v>661147</v>
      </c>
      <c r="P10" s="35">
        <v>19528</v>
      </c>
      <c r="Q10" s="50">
        <v>679424</v>
      </c>
      <c r="R10" s="35">
        <f aca="true" t="shared" si="1" ref="R10:R27">O10+Q10</f>
        <v>1340571</v>
      </c>
      <c r="S10" s="48">
        <v>19141</v>
      </c>
      <c r="T10" s="37">
        <f aca="true" t="shared" si="2" ref="T10:T27">S10+P10</f>
        <v>38669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173</v>
      </c>
      <c r="G11" s="31" t="s">
        <v>36</v>
      </c>
      <c r="H11" s="31" t="s">
        <v>37</v>
      </c>
      <c r="I11" s="33">
        <v>3</v>
      </c>
      <c r="J11" s="33">
        <v>18</v>
      </c>
      <c r="K11" s="56">
        <v>303917</v>
      </c>
      <c r="L11" s="56">
        <v>10128</v>
      </c>
      <c r="M11" s="34">
        <f t="shared" si="0"/>
        <v>-0.3658066987250943</v>
      </c>
      <c r="N11" s="35">
        <v>680166.44</v>
      </c>
      <c r="O11" s="35">
        <v>431357</v>
      </c>
      <c r="P11" s="35">
        <v>15475</v>
      </c>
      <c r="Q11" s="50">
        <v>1646036.44</v>
      </c>
      <c r="R11" s="35">
        <f t="shared" si="1"/>
        <v>2077393.44</v>
      </c>
      <c r="S11" s="48">
        <v>60083</v>
      </c>
      <c r="T11" s="37">
        <f t="shared" si="2"/>
        <v>75558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171</v>
      </c>
      <c r="G12" s="31" t="s">
        <v>40</v>
      </c>
      <c r="H12" s="31" t="s">
        <v>34</v>
      </c>
      <c r="I12" s="33">
        <v>4</v>
      </c>
      <c r="J12" s="33">
        <v>26</v>
      </c>
      <c r="K12" s="56">
        <v>232930</v>
      </c>
      <c r="L12" s="56">
        <v>6058</v>
      </c>
      <c r="M12" s="34">
        <f t="shared" si="0"/>
        <v>-0.12013791416783637</v>
      </c>
      <c r="N12" s="35">
        <v>376176</v>
      </c>
      <c r="O12" s="35">
        <v>330983</v>
      </c>
      <c r="P12" s="35">
        <v>8839</v>
      </c>
      <c r="Q12" s="50">
        <v>2469095</v>
      </c>
      <c r="R12" s="35">
        <f t="shared" si="1"/>
        <v>2800078</v>
      </c>
      <c r="S12" s="48">
        <v>66427</v>
      </c>
      <c r="T12" s="37">
        <f t="shared" si="2"/>
        <v>75266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184</v>
      </c>
      <c r="G13" s="31" t="s">
        <v>38</v>
      </c>
      <c r="H13" s="31" t="s">
        <v>37</v>
      </c>
      <c r="I13" s="33">
        <v>1</v>
      </c>
      <c r="J13" s="33">
        <v>11</v>
      </c>
      <c r="K13" s="56">
        <v>86828</v>
      </c>
      <c r="L13" s="56">
        <v>2966</v>
      </c>
      <c r="M13" s="34" t="e">
        <f t="shared" si="0"/>
        <v>#DIV/0!</v>
      </c>
      <c r="N13" s="35"/>
      <c r="O13" s="35">
        <v>127361</v>
      </c>
      <c r="P13" s="35">
        <v>4764</v>
      </c>
      <c r="Q13" s="50"/>
      <c r="R13" s="35">
        <f t="shared" si="1"/>
        <v>127361</v>
      </c>
      <c r="S13" s="48"/>
      <c r="T13" s="37">
        <f t="shared" si="2"/>
        <v>4764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178</v>
      </c>
      <c r="G14" s="31" t="s">
        <v>33</v>
      </c>
      <c r="H14" s="31" t="s">
        <v>37</v>
      </c>
      <c r="I14" s="33">
        <v>2</v>
      </c>
      <c r="J14" s="33">
        <v>14</v>
      </c>
      <c r="K14" s="56">
        <v>88165</v>
      </c>
      <c r="L14" s="56">
        <v>2912</v>
      </c>
      <c r="M14" s="34">
        <f t="shared" si="0"/>
        <v>-0.34463629499119053</v>
      </c>
      <c r="N14" s="35">
        <v>198650</v>
      </c>
      <c r="O14" s="35">
        <v>130188</v>
      </c>
      <c r="P14" s="35">
        <v>4607</v>
      </c>
      <c r="Q14" s="50">
        <v>198650</v>
      </c>
      <c r="R14" s="35">
        <f t="shared" si="1"/>
        <v>328838</v>
      </c>
      <c r="S14" s="48">
        <v>7128</v>
      </c>
      <c r="T14" s="37">
        <f t="shared" si="2"/>
        <v>11735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185</v>
      </c>
      <c r="G15" s="31" t="s">
        <v>38</v>
      </c>
      <c r="H15" s="31" t="s">
        <v>37</v>
      </c>
      <c r="I15" s="33">
        <v>1</v>
      </c>
      <c r="J15" s="33">
        <v>11</v>
      </c>
      <c r="K15" s="56">
        <v>83038</v>
      </c>
      <c r="L15" s="56">
        <v>2871</v>
      </c>
      <c r="M15" s="34" t="e">
        <f t="shared" si="0"/>
        <v>#DIV/0!</v>
      </c>
      <c r="N15" s="35"/>
      <c r="O15" s="35">
        <v>120418</v>
      </c>
      <c r="P15" s="35">
        <v>4545</v>
      </c>
      <c r="Q15" s="50"/>
      <c r="R15" s="35">
        <f t="shared" si="1"/>
        <v>120418</v>
      </c>
      <c r="S15" s="48"/>
      <c r="T15" s="37">
        <f t="shared" si="2"/>
        <v>4545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5</v>
      </c>
      <c r="F16" s="31" t="s">
        <v>162</v>
      </c>
      <c r="G16" s="31" t="s">
        <v>88</v>
      </c>
      <c r="H16" s="31" t="s">
        <v>37</v>
      </c>
      <c r="I16" s="33">
        <v>6</v>
      </c>
      <c r="J16" s="55">
        <v>13</v>
      </c>
      <c r="K16" s="56">
        <v>49318</v>
      </c>
      <c r="L16" s="56">
        <v>1728</v>
      </c>
      <c r="M16" s="34">
        <f t="shared" si="0"/>
        <v>-0.06678713952262627</v>
      </c>
      <c r="N16" s="35">
        <v>79686</v>
      </c>
      <c r="O16" s="35">
        <v>74364</v>
      </c>
      <c r="P16" s="35">
        <v>2754</v>
      </c>
      <c r="Q16" s="50">
        <v>1410225.24</v>
      </c>
      <c r="R16" s="35">
        <f t="shared" si="1"/>
        <v>1484589.24</v>
      </c>
      <c r="S16" s="48">
        <v>46781</v>
      </c>
      <c r="T16" s="37">
        <f t="shared" si="2"/>
        <v>49535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6</v>
      </c>
      <c r="F17" s="31" t="s">
        <v>146</v>
      </c>
      <c r="G17" s="31" t="s">
        <v>33</v>
      </c>
      <c r="H17" s="31" t="s">
        <v>37</v>
      </c>
      <c r="I17" s="51">
        <v>9</v>
      </c>
      <c r="J17" s="55">
        <v>15</v>
      </c>
      <c r="K17" s="57">
        <v>30127</v>
      </c>
      <c r="L17" s="56">
        <v>1017</v>
      </c>
      <c r="M17" s="34">
        <f t="shared" si="0"/>
        <v>-0.3265231667274717</v>
      </c>
      <c r="N17" s="35">
        <v>68525</v>
      </c>
      <c r="O17" s="35">
        <v>46150</v>
      </c>
      <c r="P17" s="35">
        <v>1665</v>
      </c>
      <c r="Q17" s="50">
        <v>2042595.8199999998</v>
      </c>
      <c r="R17" s="35">
        <f t="shared" si="1"/>
        <v>2088745.8199999998</v>
      </c>
      <c r="S17" s="48">
        <v>62990</v>
      </c>
      <c r="T17" s="37">
        <f t="shared" si="2"/>
        <v>64655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9</v>
      </c>
      <c r="F18" s="31" t="s">
        <v>157</v>
      </c>
      <c r="G18" s="31" t="s">
        <v>45</v>
      </c>
      <c r="H18" s="31" t="s">
        <v>37</v>
      </c>
      <c r="I18" s="51">
        <v>7</v>
      </c>
      <c r="J18" s="33">
        <v>13</v>
      </c>
      <c r="K18" s="57">
        <v>17677</v>
      </c>
      <c r="L18" s="56">
        <v>588</v>
      </c>
      <c r="M18" s="34">
        <f t="shared" si="0"/>
        <v>0.0633835311883888</v>
      </c>
      <c r="N18" s="35">
        <v>23839</v>
      </c>
      <c r="O18" s="35">
        <v>25350</v>
      </c>
      <c r="P18" s="35">
        <v>903</v>
      </c>
      <c r="Q18" s="50">
        <v>1900264</v>
      </c>
      <c r="R18" s="35">
        <f t="shared" si="1"/>
        <v>1925614</v>
      </c>
      <c r="S18" s="48">
        <v>45854</v>
      </c>
      <c r="T18" s="37">
        <f t="shared" si="2"/>
        <v>46757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7</v>
      </c>
      <c r="F19" s="31" t="s">
        <v>167</v>
      </c>
      <c r="G19" s="31" t="s">
        <v>38</v>
      </c>
      <c r="H19" s="31" t="s">
        <v>39</v>
      </c>
      <c r="I19" s="33">
        <v>5</v>
      </c>
      <c r="J19" s="33">
        <v>12</v>
      </c>
      <c r="K19" s="56">
        <v>14420</v>
      </c>
      <c r="L19" s="56">
        <v>494</v>
      </c>
      <c r="M19" s="34">
        <f t="shared" si="0"/>
        <v>-0.5614024290169046</v>
      </c>
      <c r="N19" s="35">
        <v>48744</v>
      </c>
      <c r="O19" s="35">
        <v>21379</v>
      </c>
      <c r="P19" s="35">
        <v>774</v>
      </c>
      <c r="Q19" s="50">
        <v>332886</v>
      </c>
      <c r="R19" s="35">
        <f t="shared" si="1"/>
        <v>354265</v>
      </c>
      <c r="S19" s="48">
        <v>12070</v>
      </c>
      <c r="T19" s="37">
        <f t="shared" si="2"/>
        <v>12844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172</v>
      </c>
      <c r="G20" s="31" t="s">
        <v>38</v>
      </c>
      <c r="H20" s="31" t="s">
        <v>39</v>
      </c>
      <c r="I20" s="33">
        <v>4</v>
      </c>
      <c r="J20" s="33">
        <v>9</v>
      </c>
      <c r="K20" s="56">
        <v>16442</v>
      </c>
      <c r="L20" s="56">
        <v>549</v>
      </c>
      <c r="M20" s="34">
        <f t="shared" si="0"/>
        <v>-0.29441823899371067</v>
      </c>
      <c r="N20" s="35">
        <v>30528</v>
      </c>
      <c r="O20" s="35">
        <v>21540</v>
      </c>
      <c r="P20" s="35">
        <v>752</v>
      </c>
      <c r="Q20" s="50">
        <v>136620</v>
      </c>
      <c r="R20" s="35">
        <f t="shared" si="1"/>
        <v>158160</v>
      </c>
      <c r="S20" s="48">
        <v>4871</v>
      </c>
      <c r="T20" s="37">
        <f t="shared" si="2"/>
        <v>5623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11</v>
      </c>
      <c r="F21" s="31" t="s">
        <v>168</v>
      </c>
      <c r="G21" s="31" t="s">
        <v>38</v>
      </c>
      <c r="H21" s="31" t="s">
        <v>39</v>
      </c>
      <c r="I21" s="33">
        <v>5</v>
      </c>
      <c r="J21" s="33">
        <v>4</v>
      </c>
      <c r="K21" s="56">
        <v>6225</v>
      </c>
      <c r="L21" s="56">
        <v>206</v>
      </c>
      <c r="M21" s="34">
        <f t="shared" si="0"/>
        <v>-0.3960024984384759</v>
      </c>
      <c r="N21" s="35">
        <v>14409</v>
      </c>
      <c r="O21" s="35">
        <v>8703</v>
      </c>
      <c r="P21" s="35">
        <v>308</v>
      </c>
      <c r="Q21" s="50">
        <v>92498</v>
      </c>
      <c r="R21" s="35">
        <f t="shared" si="1"/>
        <v>101201</v>
      </c>
      <c r="S21" s="48">
        <v>3384</v>
      </c>
      <c r="T21" s="37">
        <f t="shared" si="2"/>
        <v>3692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166</v>
      </c>
      <c r="G22" s="31" t="s">
        <v>41</v>
      </c>
      <c r="H22" s="31" t="s">
        <v>34</v>
      </c>
      <c r="I22" s="33">
        <v>5</v>
      </c>
      <c r="J22" s="33">
        <v>9</v>
      </c>
      <c r="K22" s="56">
        <v>7099</v>
      </c>
      <c r="L22" s="56">
        <v>211</v>
      </c>
      <c r="M22" s="34">
        <f t="shared" si="0"/>
        <v>-0.31371878207321247</v>
      </c>
      <c r="N22" s="35">
        <v>14615</v>
      </c>
      <c r="O22" s="35">
        <v>10030</v>
      </c>
      <c r="P22" s="35">
        <v>303</v>
      </c>
      <c r="Q22" s="50">
        <v>302422</v>
      </c>
      <c r="R22" s="35">
        <f t="shared" si="1"/>
        <v>312452</v>
      </c>
      <c r="S22" s="48">
        <v>8684</v>
      </c>
      <c r="T22" s="37">
        <f t="shared" si="2"/>
        <v>8987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 t="s">
        <v>35</v>
      </c>
      <c r="F23" s="31" t="s">
        <v>186</v>
      </c>
      <c r="G23" s="31" t="s">
        <v>38</v>
      </c>
      <c r="H23" s="31" t="s">
        <v>42</v>
      </c>
      <c r="I23" s="33">
        <v>1</v>
      </c>
      <c r="J23" s="33">
        <v>1</v>
      </c>
      <c r="K23" s="56">
        <v>5347</v>
      </c>
      <c r="L23" s="56">
        <v>171</v>
      </c>
      <c r="M23" s="34" t="e">
        <f t="shared" si="0"/>
        <v>#DIV/0!</v>
      </c>
      <c r="N23" s="35"/>
      <c r="O23" s="35">
        <v>8143</v>
      </c>
      <c r="P23" s="35">
        <v>277</v>
      </c>
      <c r="Q23" s="50"/>
      <c r="R23" s="35">
        <f t="shared" si="1"/>
        <v>8143</v>
      </c>
      <c r="S23" s="48"/>
      <c r="T23" s="37">
        <f t="shared" si="2"/>
        <v>277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12</v>
      </c>
      <c r="F24" s="31" t="s">
        <v>179</v>
      </c>
      <c r="G24" s="31" t="s">
        <v>38</v>
      </c>
      <c r="H24" s="31" t="s">
        <v>37</v>
      </c>
      <c r="I24" s="33">
        <v>2</v>
      </c>
      <c r="J24" s="33">
        <v>5</v>
      </c>
      <c r="K24" s="56">
        <v>3918</v>
      </c>
      <c r="L24" s="56">
        <v>135</v>
      </c>
      <c r="M24" s="34">
        <f t="shared" si="0"/>
        <v>-0.41468108504398826</v>
      </c>
      <c r="N24" s="35">
        <v>10912</v>
      </c>
      <c r="O24" s="35">
        <v>6387</v>
      </c>
      <c r="P24" s="35">
        <v>233</v>
      </c>
      <c r="Q24" s="50">
        <v>10912</v>
      </c>
      <c r="R24" s="35">
        <f t="shared" si="1"/>
        <v>17299</v>
      </c>
      <c r="S24" s="48">
        <v>397</v>
      </c>
      <c r="T24" s="37">
        <f t="shared" si="2"/>
        <v>630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13</v>
      </c>
      <c r="F25" s="31" t="s">
        <v>174</v>
      </c>
      <c r="G25" s="31" t="s">
        <v>38</v>
      </c>
      <c r="H25" s="31" t="s">
        <v>37</v>
      </c>
      <c r="I25" s="33">
        <v>3</v>
      </c>
      <c r="J25" s="33">
        <v>4</v>
      </c>
      <c r="K25" s="56">
        <v>3239</v>
      </c>
      <c r="L25" s="56">
        <v>117</v>
      </c>
      <c r="M25" s="34">
        <f t="shared" si="0"/>
        <v>-0.2461143224149005</v>
      </c>
      <c r="N25" s="35">
        <v>7785</v>
      </c>
      <c r="O25" s="35">
        <v>5869</v>
      </c>
      <c r="P25" s="35">
        <v>225</v>
      </c>
      <c r="Q25" s="50">
        <v>18458</v>
      </c>
      <c r="R25" s="35">
        <f t="shared" si="1"/>
        <v>24327</v>
      </c>
      <c r="S25" s="48">
        <v>668</v>
      </c>
      <c r="T25" s="37">
        <f t="shared" si="2"/>
        <v>893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15</v>
      </c>
      <c r="F26" s="31" t="s">
        <v>114</v>
      </c>
      <c r="G26" s="31" t="s">
        <v>45</v>
      </c>
      <c r="H26" s="31" t="s">
        <v>37</v>
      </c>
      <c r="I26" s="33">
        <v>15</v>
      </c>
      <c r="J26" s="55">
        <v>4</v>
      </c>
      <c r="K26" s="56">
        <v>2092</v>
      </c>
      <c r="L26" s="56">
        <v>164</v>
      </c>
      <c r="M26" s="34">
        <f t="shared" si="0"/>
        <v>-0.1468189233278956</v>
      </c>
      <c r="N26" s="35">
        <v>2452</v>
      </c>
      <c r="O26" s="35">
        <v>2092</v>
      </c>
      <c r="P26" s="35">
        <v>164</v>
      </c>
      <c r="Q26" s="50">
        <v>529119.06</v>
      </c>
      <c r="R26" s="35">
        <f t="shared" si="1"/>
        <v>531211.06</v>
      </c>
      <c r="S26" s="48">
        <v>21423</v>
      </c>
      <c r="T26" s="37">
        <f t="shared" si="2"/>
        <v>21587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135</v>
      </c>
      <c r="G27" s="31" t="s">
        <v>88</v>
      </c>
      <c r="H27" s="31" t="s">
        <v>37</v>
      </c>
      <c r="I27" s="33">
        <v>11</v>
      </c>
      <c r="J27" s="33">
        <v>7</v>
      </c>
      <c r="K27" s="56">
        <v>2557</v>
      </c>
      <c r="L27" s="56">
        <v>140</v>
      </c>
      <c r="M27" s="34">
        <f t="shared" si="0"/>
        <v>-0.36797480620155043</v>
      </c>
      <c r="N27" s="35">
        <v>4128</v>
      </c>
      <c r="O27" s="35">
        <v>2609</v>
      </c>
      <c r="P27" s="35">
        <v>140</v>
      </c>
      <c r="Q27" s="50">
        <v>449478.68</v>
      </c>
      <c r="R27" s="35">
        <f t="shared" si="1"/>
        <v>452087.68</v>
      </c>
      <c r="S27" s="48">
        <v>18597</v>
      </c>
      <c r="T27" s="37">
        <f t="shared" si="2"/>
        <v>18737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2" ht="13.5" thickBot="1">
      <c r="D28" s="41"/>
      <c r="E28" s="42"/>
      <c r="F28" s="42"/>
      <c r="G28" s="42"/>
      <c r="H28" s="42"/>
      <c r="I28" s="42"/>
      <c r="J28" s="42"/>
      <c r="K28" s="43">
        <f>SUM(K10:K27)</f>
        <v>1414512</v>
      </c>
      <c r="L28" s="43">
        <f>SUM(L10:L27)</f>
        <v>43413</v>
      </c>
      <c r="M28" s="44">
        <f t="shared" si="0"/>
        <v>-0.09194902389754345</v>
      </c>
      <c r="N28" s="43">
        <f>SUM(N10:N27)</f>
        <v>2240039.44</v>
      </c>
      <c r="O28" s="43">
        <f aca="true" t="shared" si="3" ref="O28:T28">SUM(O10:O27)</f>
        <v>2034070</v>
      </c>
      <c r="P28" s="43">
        <f t="shared" si="3"/>
        <v>66256</v>
      </c>
      <c r="Q28" s="43">
        <f t="shared" si="3"/>
        <v>12218684.24</v>
      </c>
      <c r="R28" s="43">
        <f t="shared" si="3"/>
        <v>14252754.24</v>
      </c>
      <c r="S28" s="43">
        <f t="shared" si="3"/>
        <v>378498</v>
      </c>
      <c r="T28" s="43">
        <f t="shared" si="3"/>
        <v>444754</v>
      </c>
      <c r="U28" s="45"/>
      <c r="V28" s="46">
        <f>SUM(V10:V19)</f>
        <v>0</v>
      </c>
    </row>
    <row r="31" spans="15:16" ht="12.75">
      <c r="O31" s="54"/>
      <c r="P31" s="53"/>
    </row>
    <row r="34" spans="16:256" s="3" customFormat="1" ht="12.75">
      <c r="P34" s="46"/>
      <c r="Q34" s="46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2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175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176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23</v>
      </c>
      <c r="N4" s="22" t="s">
        <v>7</v>
      </c>
      <c r="Q4" s="22"/>
      <c r="R4" s="1" t="s">
        <v>8</v>
      </c>
      <c r="S4" s="1"/>
      <c r="T4" s="23">
        <v>40703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173</v>
      </c>
      <c r="G10" s="31" t="s">
        <v>36</v>
      </c>
      <c r="H10" s="31" t="s">
        <v>37</v>
      </c>
      <c r="I10" s="33">
        <v>2</v>
      </c>
      <c r="J10" s="33">
        <v>18</v>
      </c>
      <c r="K10" s="56">
        <v>492683</v>
      </c>
      <c r="L10" s="56">
        <v>16437</v>
      </c>
      <c r="M10" s="34">
        <f aca="true" t="shared" si="0" ref="M10:M26">O10/N10-100%</f>
        <v>-0.29579918622588963</v>
      </c>
      <c r="N10" s="35">
        <v>965870</v>
      </c>
      <c r="O10" s="35">
        <v>680166.44</v>
      </c>
      <c r="P10" s="35">
        <v>24383</v>
      </c>
      <c r="Q10" s="50">
        <v>965870</v>
      </c>
      <c r="R10" s="35">
        <f aca="true" t="shared" si="1" ref="R10:R25">O10+Q10</f>
        <v>1646036.44</v>
      </c>
      <c r="S10" s="48">
        <v>35700</v>
      </c>
      <c r="T10" s="37">
        <f aca="true" t="shared" si="2" ref="T10:T25">S10+P10</f>
        <v>60083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 t="s">
        <v>35</v>
      </c>
      <c r="F11" s="31" t="s">
        <v>177</v>
      </c>
      <c r="G11" s="31" t="s">
        <v>45</v>
      </c>
      <c r="H11" s="31" t="s">
        <v>37</v>
      </c>
      <c r="I11" s="33">
        <v>1</v>
      </c>
      <c r="J11" s="33">
        <v>21</v>
      </c>
      <c r="K11" s="56">
        <v>517143</v>
      </c>
      <c r="L11" s="56">
        <v>13984</v>
      </c>
      <c r="M11" s="34" t="e">
        <f t="shared" si="0"/>
        <v>#DIV/0!</v>
      </c>
      <c r="N11" s="35"/>
      <c r="O11" s="35">
        <v>679424</v>
      </c>
      <c r="P11" s="35">
        <v>19141</v>
      </c>
      <c r="Q11" s="50"/>
      <c r="R11" s="35">
        <f t="shared" si="1"/>
        <v>679424</v>
      </c>
      <c r="S11" s="48"/>
      <c r="T11" s="37">
        <f t="shared" si="2"/>
        <v>19141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2</v>
      </c>
      <c r="F12" s="31" t="s">
        <v>171</v>
      </c>
      <c r="G12" s="31" t="s">
        <v>40</v>
      </c>
      <c r="H12" s="31" t="s">
        <v>34</v>
      </c>
      <c r="I12" s="33">
        <v>3</v>
      </c>
      <c r="J12" s="33">
        <v>30</v>
      </c>
      <c r="K12" s="56">
        <v>283803</v>
      </c>
      <c r="L12" s="56">
        <v>7641</v>
      </c>
      <c r="M12" s="34">
        <f t="shared" si="0"/>
        <v>-0.4448979591836735</v>
      </c>
      <c r="N12" s="35">
        <v>677670</v>
      </c>
      <c r="O12" s="35">
        <v>376176</v>
      </c>
      <c r="P12" s="35">
        <v>10474</v>
      </c>
      <c r="Q12" s="50">
        <v>2092919</v>
      </c>
      <c r="R12" s="35">
        <f t="shared" si="1"/>
        <v>2469095</v>
      </c>
      <c r="S12" s="48">
        <v>55953</v>
      </c>
      <c r="T12" s="37">
        <f t="shared" si="2"/>
        <v>66427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178</v>
      </c>
      <c r="G13" s="31" t="s">
        <v>33</v>
      </c>
      <c r="H13" s="31" t="s">
        <v>37</v>
      </c>
      <c r="I13" s="33">
        <v>1</v>
      </c>
      <c r="J13" s="33">
        <v>14</v>
      </c>
      <c r="K13" s="56">
        <v>137784</v>
      </c>
      <c r="L13" s="56">
        <v>4633</v>
      </c>
      <c r="M13" s="34" t="e">
        <f t="shared" si="0"/>
        <v>#DIV/0!</v>
      </c>
      <c r="N13" s="35"/>
      <c r="O13" s="35">
        <v>198650</v>
      </c>
      <c r="P13" s="35">
        <v>7128</v>
      </c>
      <c r="Q13" s="50"/>
      <c r="R13" s="35">
        <f t="shared" si="1"/>
        <v>198650</v>
      </c>
      <c r="S13" s="48"/>
      <c r="T13" s="37">
        <f t="shared" si="2"/>
        <v>7128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162</v>
      </c>
      <c r="G14" s="31" t="s">
        <v>88</v>
      </c>
      <c r="H14" s="31" t="s">
        <v>37</v>
      </c>
      <c r="I14" s="33">
        <v>5</v>
      </c>
      <c r="J14" s="55">
        <v>13</v>
      </c>
      <c r="K14" s="56">
        <v>62956</v>
      </c>
      <c r="L14" s="56">
        <v>2120</v>
      </c>
      <c r="M14" s="34">
        <f t="shared" si="0"/>
        <v>-0.24501880678749755</v>
      </c>
      <c r="N14" s="35">
        <v>105547</v>
      </c>
      <c r="O14" s="35">
        <v>79686</v>
      </c>
      <c r="P14" s="35">
        <v>2788</v>
      </c>
      <c r="Q14" s="50">
        <v>1330539.24</v>
      </c>
      <c r="R14" s="35">
        <f t="shared" si="1"/>
        <v>1410225.24</v>
      </c>
      <c r="S14" s="48">
        <v>43993</v>
      </c>
      <c r="T14" s="37">
        <f t="shared" si="2"/>
        <v>46781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3</v>
      </c>
      <c r="F15" s="31" t="s">
        <v>146</v>
      </c>
      <c r="G15" s="31" t="s">
        <v>33</v>
      </c>
      <c r="H15" s="31" t="s">
        <v>37</v>
      </c>
      <c r="I15" s="33">
        <v>8</v>
      </c>
      <c r="J15" s="55">
        <v>15</v>
      </c>
      <c r="K15" s="56">
        <v>49582</v>
      </c>
      <c r="L15" s="56">
        <v>1750</v>
      </c>
      <c r="M15" s="34">
        <f t="shared" si="0"/>
        <v>-0.44985910291508446</v>
      </c>
      <c r="N15" s="35">
        <v>124559</v>
      </c>
      <c r="O15" s="35">
        <v>68525</v>
      </c>
      <c r="P15" s="35">
        <v>2449</v>
      </c>
      <c r="Q15" s="50">
        <v>1974070.8199999998</v>
      </c>
      <c r="R15" s="35">
        <f t="shared" si="1"/>
        <v>2042595.8199999998</v>
      </c>
      <c r="S15" s="48">
        <v>60541</v>
      </c>
      <c r="T15" s="37">
        <f t="shared" si="2"/>
        <v>62990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167</v>
      </c>
      <c r="G16" s="31" t="s">
        <v>38</v>
      </c>
      <c r="H16" s="31" t="s">
        <v>39</v>
      </c>
      <c r="I16" s="33">
        <v>4</v>
      </c>
      <c r="J16" s="33">
        <v>12</v>
      </c>
      <c r="K16" s="56">
        <v>33480</v>
      </c>
      <c r="L16" s="56">
        <v>1153</v>
      </c>
      <c r="M16" s="34">
        <f t="shared" si="0"/>
        <v>0.2668018088258226</v>
      </c>
      <c r="N16" s="35">
        <v>38478</v>
      </c>
      <c r="O16" s="35">
        <v>48744</v>
      </c>
      <c r="P16" s="35">
        <v>1808</v>
      </c>
      <c r="Q16" s="50">
        <v>284142</v>
      </c>
      <c r="R16" s="35">
        <f t="shared" si="1"/>
        <v>332886</v>
      </c>
      <c r="S16" s="48">
        <v>10262</v>
      </c>
      <c r="T16" s="37">
        <f t="shared" si="2"/>
        <v>12070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172</v>
      </c>
      <c r="G17" s="31" t="s">
        <v>38</v>
      </c>
      <c r="H17" s="31" t="s">
        <v>39</v>
      </c>
      <c r="I17" s="51">
        <v>3</v>
      </c>
      <c r="J17" s="33">
        <v>9</v>
      </c>
      <c r="K17" s="57">
        <v>22752</v>
      </c>
      <c r="L17" s="56">
        <v>745</v>
      </c>
      <c r="M17" s="34">
        <f t="shared" si="0"/>
        <v>-0.11402617755463329</v>
      </c>
      <c r="N17" s="35">
        <v>34457</v>
      </c>
      <c r="O17" s="35">
        <v>30528</v>
      </c>
      <c r="P17" s="35">
        <v>1070</v>
      </c>
      <c r="Q17" s="50">
        <v>106092</v>
      </c>
      <c r="R17" s="35">
        <f t="shared" si="1"/>
        <v>136620</v>
      </c>
      <c r="S17" s="48">
        <v>3801</v>
      </c>
      <c r="T17" s="37">
        <f t="shared" si="2"/>
        <v>4871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5</v>
      </c>
      <c r="F18" s="31" t="s">
        <v>157</v>
      </c>
      <c r="G18" s="31" t="s">
        <v>45</v>
      </c>
      <c r="H18" s="31" t="s">
        <v>37</v>
      </c>
      <c r="I18" s="51">
        <v>6</v>
      </c>
      <c r="J18" s="33">
        <v>13</v>
      </c>
      <c r="K18" s="57">
        <v>14167</v>
      </c>
      <c r="L18" s="56">
        <v>434</v>
      </c>
      <c r="M18" s="34">
        <f t="shared" si="0"/>
        <v>-0.5514263134126147</v>
      </c>
      <c r="N18" s="35">
        <v>53144</v>
      </c>
      <c r="O18" s="35">
        <v>23839</v>
      </c>
      <c r="P18" s="35">
        <v>805</v>
      </c>
      <c r="Q18" s="50">
        <v>1876425</v>
      </c>
      <c r="R18" s="35">
        <f t="shared" si="1"/>
        <v>1900264</v>
      </c>
      <c r="S18" s="48">
        <v>45049</v>
      </c>
      <c r="T18" s="37">
        <f t="shared" si="2"/>
        <v>45854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8</v>
      </c>
      <c r="F19" s="31" t="s">
        <v>166</v>
      </c>
      <c r="G19" s="31" t="s">
        <v>41</v>
      </c>
      <c r="H19" s="31" t="s">
        <v>34</v>
      </c>
      <c r="I19" s="33">
        <v>4</v>
      </c>
      <c r="J19" s="33">
        <v>10</v>
      </c>
      <c r="K19" s="56">
        <v>11591</v>
      </c>
      <c r="L19" s="56">
        <v>298</v>
      </c>
      <c r="M19" s="34">
        <f t="shared" si="0"/>
        <v>-0.5541080635811697</v>
      </c>
      <c r="N19" s="35">
        <v>32777</v>
      </c>
      <c r="O19" s="35">
        <v>14615</v>
      </c>
      <c r="P19" s="35">
        <v>400</v>
      </c>
      <c r="Q19" s="50">
        <v>287807</v>
      </c>
      <c r="R19" s="35">
        <f t="shared" si="1"/>
        <v>302422</v>
      </c>
      <c r="S19" s="48">
        <v>8284</v>
      </c>
      <c r="T19" s="37">
        <f t="shared" si="2"/>
        <v>8684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10</v>
      </c>
      <c r="F20" s="31" t="s">
        <v>168</v>
      </c>
      <c r="G20" s="31" t="s">
        <v>38</v>
      </c>
      <c r="H20" s="31" t="s">
        <v>39</v>
      </c>
      <c r="I20" s="33">
        <v>4</v>
      </c>
      <c r="J20" s="33">
        <v>4</v>
      </c>
      <c r="K20" s="56">
        <v>10394</v>
      </c>
      <c r="L20" s="56">
        <v>339</v>
      </c>
      <c r="M20" s="34">
        <f t="shared" si="0"/>
        <v>0.03796282956346353</v>
      </c>
      <c r="N20" s="35">
        <v>13882</v>
      </c>
      <c r="O20" s="35">
        <v>14409</v>
      </c>
      <c r="P20" s="35">
        <v>516</v>
      </c>
      <c r="Q20" s="50">
        <v>78089</v>
      </c>
      <c r="R20" s="35">
        <f t="shared" si="1"/>
        <v>92498</v>
      </c>
      <c r="S20" s="48">
        <v>2868</v>
      </c>
      <c r="T20" s="37">
        <f t="shared" si="2"/>
        <v>3384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179</v>
      </c>
      <c r="G21" s="31" t="s">
        <v>38</v>
      </c>
      <c r="H21" s="31" t="s">
        <v>37</v>
      </c>
      <c r="I21" s="33">
        <v>1</v>
      </c>
      <c r="J21" s="33">
        <v>5</v>
      </c>
      <c r="K21" s="56">
        <v>7428</v>
      </c>
      <c r="L21" s="56">
        <v>247</v>
      </c>
      <c r="M21" s="34" t="e">
        <f t="shared" si="0"/>
        <v>#DIV/0!</v>
      </c>
      <c r="N21" s="35"/>
      <c r="O21" s="35">
        <v>10912</v>
      </c>
      <c r="P21" s="35">
        <v>397</v>
      </c>
      <c r="Q21" s="50"/>
      <c r="R21" s="35">
        <f t="shared" si="1"/>
        <v>10912</v>
      </c>
      <c r="S21" s="48"/>
      <c r="T21" s="37">
        <f t="shared" si="2"/>
        <v>397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174</v>
      </c>
      <c r="G22" s="31" t="s">
        <v>38</v>
      </c>
      <c r="H22" s="31" t="s">
        <v>37</v>
      </c>
      <c r="I22" s="33">
        <v>2</v>
      </c>
      <c r="J22" s="33">
        <v>4</v>
      </c>
      <c r="K22" s="56">
        <v>5504</v>
      </c>
      <c r="L22" s="56">
        <v>189</v>
      </c>
      <c r="M22" s="34">
        <f t="shared" si="0"/>
        <v>-0.2705893375808114</v>
      </c>
      <c r="N22" s="35">
        <v>10673</v>
      </c>
      <c r="O22" s="35">
        <v>7785</v>
      </c>
      <c r="P22" s="35">
        <v>286</v>
      </c>
      <c r="Q22" s="50">
        <v>10673</v>
      </c>
      <c r="R22" s="35">
        <f t="shared" si="1"/>
        <v>18458</v>
      </c>
      <c r="S22" s="48">
        <v>382</v>
      </c>
      <c r="T22" s="37">
        <f t="shared" si="2"/>
        <v>668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135</v>
      </c>
      <c r="G23" s="31" t="s">
        <v>88</v>
      </c>
      <c r="H23" s="31" t="s">
        <v>37</v>
      </c>
      <c r="I23" s="33">
        <v>10</v>
      </c>
      <c r="J23" s="33">
        <v>7</v>
      </c>
      <c r="K23" s="56">
        <v>3977</v>
      </c>
      <c r="L23" s="56">
        <v>228</v>
      </c>
      <c r="M23" s="34">
        <f t="shared" si="0"/>
        <v>-0.7977164698387809</v>
      </c>
      <c r="N23" s="35">
        <v>20407</v>
      </c>
      <c r="O23" s="35">
        <v>4128</v>
      </c>
      <c r="P23" s="35">
        <v>235</v>
      </c>
      <c r="Q23" s="50">
        <v>445350.68</v>
      </c>
      <c r="R23" s="35">
        <f t="shared" si="1"/>
        <v>449478.68</v>
      </c>
      <c r="S23" s="48">
        <v>18362</v>
      </c>
      <c r="T23" s="37">
        <f t="shared" si="2"/>
        <v>18597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16</v>
      </c>
      <c r="F24" s="31" t="s">
        <v>114</v>
      </c>
      <c r="G24" s="31" t="s">
        <v>45</v>
      </c>
      <c r="H24" s="31" t="s">
        <v>37</v>
      </c>
      <c r="I24" s="33">
        <v>14</v>
      </c>
      <c r="J24" s="55">
        <v>4</v>
      </c>
      <c r="K24" s="56">
        <v>2452</v>
      </c>
      <c r="L24" s="56">
        <v>138</v>
      </c>
      <c r="M24" s="34">
        <f t="shared" si="0"/>
        <v>-0.4018053183703342</v>
      </c>
      <c r="N24" s="35">
        <v>4099</v>
      </c>
      <c r="O24" s="35">
        <v>2452</v>
      </c>
      <c r="P24" s="35">
        <v>138</v>
      </c>
      <c r="Q24" s="50">
        <v>526667.06</v>
      </c>
      <c r="R24" s="35">
        <f t="shared" si="1"/>
        <v>529119.06</v>
      </c>
      <c r="S24" s="48">
        <v>21285</v>
      </c>
      <c r="T24" s="37">
        <f t="shared" si="2"/>
        <v>21423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17</v>
      </c>
      <c r="F25" s="31" t="s">
        <v>154</v>
      </c>
      <c r="G25" s="31" t="s">
        <v>38</v>
      </c>
      <c r="H25" s="31" t="s">
        <v>42</v>
      </c>
      <c r="I25" s="33">
        <v>7</v>
      </c>
      <c r="J25" s="33">
        <v>1</v>
      </c>
      <c r="K25" s="56">
        <v>1444</v>
      </c>
      <c r="L25" s="56">
        <v>49</v>
      </c>
      <c r="M25" s="34">
        <f t="shared" si="0"/>
        <v>-0.3776790381599582</v>
      </c>
      <c r="N25" s="35">
        <v>3826</v>
      </c>
      <c r="O25" s="35">
        <v>2381</v>
      </c>
      <c r="P25" s="35">
        <v>87</v>
      </c>
      <c r="Q25" s="50">
        <v>32204</v>
      </c>
      <c r="R25" s="35">
        <f t="shared" si="1"/>
        <v>34585</v>
      </c>
      <c r="S25" s="48">
        <v>1111</v>
      </c>
      <c r="T25" s="37">
        <f t="shared" si="2"/>
        <v>1198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2" ht="13.5" thickBot="1">
      <c r="D26" s="41"/>
      <c r="E26" s="42"/>
      <c r="F26" s="42"/>
      <c r="G26" s="42"/>
      <c r="H26" s="42"/>
      <c r="I26" s="42"/>
      <c r="J26" s="42"/>
      <c r="K26" s="43">
        <f>SUM(K10:K25)</f>
        <v>1657140</v>
      </c>
      <c r="L26" s="43">
        <f>SUM(L10:L25)</f>
        <v>50385</v>
      </c>
      <c r="M26" s="44">
        <f t="shared" si="0"/>
        <v>0.07530079040409254</v>
      </c>
      <c r="N26" s="43">
        <f>SUM(N10:N25)</f>
        <v>2085389</v>
      </c>
      <c r="O26" s="43">
        <f aca="true" t="shared" si="3" ref="O26:T26">SUM(O10:O25)</f>
        <v>2242420.44</v>
      </c>
      <c r="P26" s="43">
        <f t="shared" si="3"/>
        <v>72105</v>
      </c>
      <c r="Q26" s="43">
        <f t="shared" si="3"/>
        <v>10010848.8</v>
      </c>
      <c r="R26" s="43">
        <f t="shared" si="3"/>
        <v>12253269.24</v>
      </c>
      <c r="S26" s="43">
        <f t="shared" si="3"/>
        <v>307591</v>
      </c>
      <c r="T26" s="43">
        <f t="shared" si="3"/>
        <v>379696</v>
      </c>
      <c r="U26" s="45"/>
      <c r="V26" s="46">
        <f>SUM(V10:V19)</f>
        <v>0</v>
      </c>
    </row>
    <row r="29" spans="15:16" ht="12.75">
      <c r="O29" s="54"/>
      <c r="P29" s="53"/>
    </row>
    <row r="32" spans="16:256" s="3" customFormat="1" ht="12.75">
      <c r="P32" s="46"/>
      <c r="Q32" s="46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IV33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180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181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22</v>
      </c>
      <c r="N4" s="22" t="s">
        <v>7</v>
      </c>
      <c r="Q4" s="22"/>
      <c r="R4" s="1" t="s">
        <v>8</v>
      </c>
      <c r="S4" s="1"/>
      <c r="T4" s="23">
        <v>40696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173</v>
      </c>
      <c r="G10" s="31" t="s">
        <v>36</v>
      </c>
      <c r="H10" s="31" t="s">
        <v>37</v>
      </c>
      <c r="I10" s="33">
        <v>1</v>
      </c>
      <c r="J10" s="33">
        <v>16</v>
      </c>
      <c r="K10" s="56">
        <v>650373</v>
      </c>
      <c r="L10" s="56">
        <v>22121</v>
      </c>
      <c r="M10" s="34" t="e">
        <f aca="true" t="shared" si="0" ref="M10:M27">O10/N10-100%</f>
        <v>#DIV/0!</v>
      </c>
      <c r="N10" s="35"/>
      <c r="O10" s="35">
        <v>965870</v>
      </c>
      <c r="P10" s="35">
        <v>35700</v>
      </c>
      <c r="Q10" s="50"/>
      <c r="R10" s="35">
        <f aca="true" t="shared" si="1" ref="R10:R26">O10+Q10</f>
        <v>965870</v>
      </c>
      <c r="S10" s="48"/>
      <c r="T10" s="37">
        <f aca="true" t="shared" si="2" ref="T10:T26">S10+P10</f>
        <v>35700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171</v>
      </c>
      <c r="G11" s="31" t="s">
        <v>40</v>
      </c>
      <c r="H11" s="31" t="s">
        <v>34</v>
      </c>
      <c r="I11" s="33">
        <v>2</v>
      </c>
      <c r="J11" s="33">
        <v>30</v>
      </c>
      <c r="K11" s="56">
        <v>527081</v>
      </c>
      <c r="L11" s="56">
        <v>13941</v>
      </c>
      <c r="M11" s="34">
        <f t="shared" si="0"/>
        <v>-0.521165533414968</v>
      </c>
      <c r="N11" s="35">
        <v>1415249</v>
      </c>
      <c r="O11" s="35">
        <v>677670</v>
      </c>
      <c r="P11" s="35">
        <v>18422</v>
      </c>
      <c r="Q11" s="50">
        <v>1415249</v>
      </c>
      <c r="R11" s="35">
        <f t="shared" si="1"/>
        <v>2092919</v>
      </c>
      <c r="S11" s="48">
        <v>37531</v>
      </c>
      <c r="T11" s="37">
        <f t="shared" si="2"/>
        <v>55953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146</v>
      </c>
      <c r="G12" s="31" t="s">
        <v>33</v>
      </c>
      <c r="H12" s="31" t="s">
        <v>37</v>
      </c>
      <c r="I12" s="33">
        <v>7</v>
      </c>
      <c r="J12" s="55">
        <v>13</v>
      </c>
      <c r="K12" s="56">
        <v>103172</v>
      </c>
      <c r="L12" s="56">
        <v>3386</v>
      </c>
      <c r="M12" s="34">
        <f t="shared" si="0"/>
        <v>0.0626994283764184</v>
      </c>
      <c r="N12" s="35">
        <v>117210</v>
      </c>
      <c r="O12" s="35">
        <v>124559</v>
      </c>
      <c r="P12" s="35">
        <v>4164</v>
      </c>
      <c r="Q12" s="50">
        <v>1849511.8199999998</v>
      </c>
      <c r="R12" s="35">
        <f t="shared" si="1"/>
        <v>1974070.8199999998</v>
      </c>
      <c r="S12" s="48">
        <v>56377</v>
      </c>
      <c r="T12" s="37">
        <f t="shared" si="2"/>
        <v>60541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162</v>
      </c>
      <c r="G13" s="31" t="s">
        <v>88</v>
      </c>
      <c r="H13" s="31" t="s">
        <v>37</v>
      </c>
      <c r="I13" s="33">
        <v>4</v>
      </c>
      <c r="J13" s="55">
        <v>15</v>
      </c>
      <c r="K13" s="56">
        <v>73424</v>
      </c>
      <c r="L13" s="56">
        <v>2358</v>
      </c>
      <c r="M13" s="34">
        <f t="shared" si="0"/>
        <v>-0.49007169636300385</v>
      </c>
      <c r="N13" s="35">
        <v>206984</v>
      </c>
      <c r="O13" s="35">
        <v>105547</v>
      </c>
      <c r="P13" s="35">
        <v>3617</v>
      </c>
      <c r="Q13" s="50">
        <v>1224992.24</v>
      </c>
      <c r="R13" s="35">
        <f t="shared" si="1"/>
        <v>1330539.24</v>
      </c>
      <c r="S13" s="48">
        <v>40376</v>
      </c>
      <c r="T13" s="37">
        <f t="shared" si="2"/>
        <v>43993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4</v>
      </c>
      <c r="F14" s="31" t="s">
        <v>157</v>
      </c>
      <c r="G14" s="31" t="s">
        <v>45</v>
      </c>
      <c r="H14" s="31" t="s">
        <v>37</v>
      </c>
      <c r="I14" s="33">
        <v>5</v>
      </c>
      <c r="J14" s="33">
        <v>13</v>
      </c>
      <c r="K14" s="56">
        <v>39104</v>
      </c>
      <c r="L14" s="56">
        <v>979</v>
      </c>
      <c r="M14" s="34">
        <f t="shared" si="0"/>
        <v>-0.49050399302060266</v>
      </c>
      <c r="N14" s="35">
        <v>104307</v>
      </c>
      <c r="O14" s="35">
        <v>53144</v>
      </c>
      <c r="P14" s="35">
        <v>1414</v>
      </c>
      <c r="Q14" s="50">
        <v>1823281</v>
      </c>
      <c r="R14" s="35">
        <f t="shared" si="1"/>
        <v>1876425</v>
      </c>
      <c r="S14" s="48">
        <v>43635</v>
      </c>
      <c r="T14" s="37">
        <f t="shared" si="2"/>
        <v>45049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5</v>
      </c>
      <c r="F15" s="31" t="s">
        <v>167</v>
      </c>
      <c r="G15" s="31" t="s">
        <v>38</v>
      </c>
      <c r="H15" s="31" t="s">
        <v>39</v>
      </c>
      <c r="I15" s="33">
        <v>3</v>
      </c>
      <c r="J15" s="33">
        <v>14</v>
      </c>
      <c r="K15" s="56">
        <v>28994</v>
      </c>
      <c r="L15" s="56">
        <v>975</v>
      </c>
      <c r="M15" s="34">
        <f t="shared" si="0"/>
        <v>-0.5301338113648075</v>
      </c>
      <c r="N15" s="35">
        <v>81891.4</v>
      </c>
      <c r="O15" s="35">
        <v>38478</v>
      </c>
      <c r="P15" s="35">
        <v>1377</v>
      </c>
      <c r="Q15" s="50">
        <v>245664</v>
      </c>
      <c r="R15" s="35">
        <f t="shared" si="1"/>
        <v>284142</v>
      </c>
      <c r="S15" s="48">
        <v>8885</v>
      </c>
      <c r="T15" s="37">
        <f t="shared" si="2"/>
        <v>10262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6</v>
      </c>
      <c r="F16" s="31" t="s">
        <v>172</v>
      </c>
      <c r="G16" s="31" t="s">
        <v>38</v>
      </c>
      <c r="H16" s="31" t="s">
        <v>39</v>
      </c>
      <c r="I16" s="33">
        <v>2</v>
      </c>
      <c r="J16" s="33">
        <v>9</v>
      </c>
      <c r="K16" s="56">
        <v>24638</v>
      </c>
      <c r="L16" s="56">
        <v>809</v>
      </c>
      <c r="M16" s="34">
        <f t="shared" si="0"/>
        <v>-0.5189921127940252</v>
      </c>
      <c r="N16" s="35">
        <v>71635</v>
      </c>
      <c r="O16" s="35">
        <v>34457</v>
      </c>
      <c r="P16" s="35">
        <v>1235</v>
      </c>
      <c r="Q16" s="50">
        <v>71635</v>
      </c>
      <c r="R16" s="35">
        <f t="shared" si="1"/>
        <v>106092</v>
      </c>
      <c r="S16" s="48">
        <v>2566</v>
      </c>
      <c r="T16" s="37">
        <f t="shared" si="2"/>
        <v>3801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166</v>
      </c>
      <c r="G17" s="31" t="s">
        <v>41</v>
      </c>
      <c r="H17" s="31" t="s">
        <v>34</v>
      </c>
      <c r="I17" s="51">
        <v>3</v>
      </c>
      <c r="J17" s="33">
        <v>14</v>
      </c>
      <c r="K17" s="57">
        <v>23859</v>
      </c>
      <c r="L17" s="56">
        <v>636</v>
      </c>
      <c r="M17" s="34">
        <f t="shared" si="0"/>
        <v>-0.48719433014690927</v>
      </c>
      <c r="N17" s="35">
        <v>63917</v>
      </c>
      <c r="O17" s="35">
        <v>32777</v>
      </c>
      <c r="P17" s="35">
        <v>919</v>
      </c>
      <c r="Q17" s="50">
        <v>255030</v>
      </c>
      <c r="R17" s="35">
        <f t="shared" si="1"/>
        <v>287807</v>
      </c>
      <c r="S17" s="48">
        <v>7365</v>
      </c>
      <c r="T17" s="37">
        <f t="shared" si="2"/>
        <v>8284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13</v>
      </c>
      <c r="F18" s="31" t="s">
        <v>135</v>
      </c>
      <c r="G18" s="31" t="s">
        <v>88</v>
      </c>
      <c r="H18" s="31" t="s">
        <v>37</v>
      </c>
      <c r="I18" s="51">
        <v>9</v>
      </c>
      <c r="J18" s="33">
        <v>10</v>
      </c>
      <c r="K18" s="57">
        <v>14156</v>
      </c>
      <c r="L18" s="56">
        <v>681</v>
      </c>
      <c r="M18" s="34">
        <f t="shared" si="0"/>
        <v>0.7404690831556504</v>
      </c>
      <c r="N18" s="35">
        <v>11725</v>
      </c>
      <c r="O18" s="35">
        <v>20407</v>
      </c>
      <c r="P18" s="35">
        <v>973</v>
      </c>
      <c r="Q18" s="50">
        <v>424943.68</v>
      </c>
      <c r="R18" s="35">
        <f t="shared" si="1"/>
        <v>445350.68</v>
      </c>
      <c r="S18" s="48">
        <v>17389</v>
      </c>
      <c r="T18" s="37">
        <f t="shared" si="2"/>
        <v>18362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10</v>
      </c>
      <c r="F19" s="31" t="s">
        <v>168</v>
      </c>
      <c r="G19" s="31" t="s">
        <v>38</v>
      </c>
      <c r="H19" s="31" t="s">
        <v>39</v>
      </c>
      <c r="I19" s="33">
        <v>3</v>
      </c>
      <c r="J19" s="33">
        <v>5</v>
      </c>
      <c r="K19" s="56">
        <v>9821</v>
      </c>
      <c r="L19" s="56">
        <v>373</v>
      </c>
      <c r="M19" s="34">
        <f t="shared" si="0"/>
        <v>-0.40670142747243354</v>
      </c>
      <c r="N19" s="35">
        <v>23398</v>
      </c>
      <c r="O19" s="35">
        <v>13882</v>
      </c>
      <c r="P19" s="35">
        <v>540</v>
      </c>
      <c r="Q19" s="50">
        <v>64207</v>
      </c>
      <c r="R19" s="35">
        <f t="shared" si="1"/>
        <v>78089</v>
      </c>
      <c r="S19" s="48">
        <v>2328</v>
      </c>
      <c r="T19" s="37">
        <f t="shared" si="2"/>
        <v>2868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8</v>
      </c>
      <c r="F20" s="31" t="s">
        <v>158</v>
      </c>
      <c r="G20" s="31" t="s">
        <v>36</v>
      </c>
      <c r="H20" s="31" t="s">
        <v>37</v>
      </c>
      <c r="I20" s="33">
        <v>5</v>
      </c>
      <c r="J20" s="33">
        <v>6</v>
      </c>
      <c r="K20" s="56">
        <v>9534</v>
      </c>
      <c r="L20" s="56">
        <v>312</v>
      </c>
      <c r="M20" s="34">
        <f t="shared" si="0"/>
        <v>-0.528539099823988</v>
      </c>
      <c r="N20" s="35">
        <v>27839</v>
      </c>
      <c r="O20" s="35">
        <v>13125</v>
      </c>
      <c r="P20" s="35">
        <v>458</v>
      </c>
      <c r="Q20" s="50">
        <v>270878.8</v>
      </c>
      <c r="R20" s="35">
        <f t="shared" si="1"/>
        <v>284003.8</v>
      </c>
      <c r="S20" s="48">
        <v>9593</v>
      </c>
      <c r="T20" s="37">
        <f t="shared" si="2"/>
        <v>10051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 t="s">
        <v>35</v>
      </c>
      <c r="F21" s="31" t="s">
        <v>174</v>
      </c>
      <c r="G21" s="31" t="s">
        <v>38</v>
      </c>
      <c r="H21" s="31" t="s">
        <v>37</v>
      </c>
      <c r="I21" s="33">
        <v>1</v>
      </c>
      <c r="J21" s="33">
        <v>4</v>
      </c>
      <c r="K21" s="56">
        <v>8560</v>
      </c>
      <c r="L21" s="56">
        <v>293</v>
      </c>
      <c r="M21" s="34" t="e">
        <f t="shared" si="0"/>
        <v>#DIV/0!</v>
      </c>
      <c r="N21" s="35"/>
      <c r="O21" s="35">
        <v>10673</v>
      </c>
      <c r="P21" s="35">
        <v>382</v>
      </c>
      <c r="Q21" s="50"/>
      <c r="R21" s="35">
        <f t="shared" si="1"/>
        <v>10673</v>
      </c>
      <c r="S21" s="48"/>
      <c r="T21" s="37">
        <f t="shared" si="2"/>
        <v>382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148</v>
      </c>
      <c r="G22" s="31" t="s">
        <v>88</v>
      </c>
      <c r="H22" s="31" t="s">
        <v>37</v>
      </c>
      <c r="I22" s="33">
        <v>7</v>
      </c>
      <c r="J22" s="55">
        <v>4</v>
      </c>
      <c r="K22" s="56">
        <v>7640</v>
      </c>
      <c r="L22" s="56">
        <v>277</v>
      </c>
      <c r="M22" s="34">
        <f t="shared" si="0"/>
        <v>-0.39068050428362466</v>
      </c>
      <c r="N22" s="35">
        <v>14357</v>
      </c>
      <c r="O22" s="35">
        <v>8748</v>
      </c>
      <c r="P22" s="35">
        <v>327</v>
      </c>
      <c r="Q22" s="50">
        <v>232651</v>
      </c>
      <c r="R22" s="35">
        <f t="shared" si="1"/>
        <v>241399</v>
      </c>
      <c r="S22" s="48">
        <v>8294</v>
      </c>
      <c r="T22" s="37">
        <f t="shared" si="2"/>
        <v>8621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9</v>
      </c>
      <c r="F23" s="31" t="s">
        <v>140</v>
      </c>
      <c r="G23" s="31" t="s">
        <v>36</v>
      </c>
      <c r="H23" s="31" t="s">
        <v>37</v>
      </c>
      <c r="I23" s="33">
        <v>8</v>
      </c>
      <c r="J23" s="55">
        <v>5</v>
      </c>
      <c r="K23" s="56">
        <v>3855</v>
      </c>
      <c r="L23" s="56">
        <v>141</v>
      </c>
      <c r="M23" s="34">
        <f t="shared" si="0"/>
        <v>-0.7378111273792094</v>
      </c>
      <c r="N23" s="35">
        <v>27320</v>
      </c>
      <c r="O23" s="35">
        <v>7163</v>
      </c>
      <c r="P23" s="35">
        <v>315</v>
      </c>
      <c r="Q23" s="50">
        <v>654793</v>
      </c>
      <c r="R23" s="35">
        <f t="shared" si="1"/>
        <v>661956</v>
      </c>
      <c r="S23" s="48">
        <v>22636</v>
      </c>
      <c r="T23" s="37">
        <f t="shared" si="2"/>
        <v>22951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18</v>
      </c>
      <c r="F24" s="31" t="s">
        <v>99</v>
      </c>
      <c r="G24" s="31" t="s">
        <v>38</v>
      </c>
      <c r="H24" s="31" t="s">
        <v>37</v>
      </c>
      <c r="I24" s="33">
        <v>16</v>
      </c>
      <c r="J24" s="33">
        <v>3</v>
      </c>
      <c r="K24" s="56">
        <v>5860</v>
      </c>
      <c r="L24" s="56">
        <v>191</v>
      </c>
      <c r="M24" s="34">
        <f t="shared" si="0"/>
        <v>0.3065774804905239</v>
      </c>
      <c r="N24" s="35">
        <v>4485</v>
      </c>
      <c r="O24" s="35">
        <v>5860</v>
      </c>
      <c r="P24" s="35">
        <v>191</v>
      </c>
      <c r="Q24" s="50">
        <v>1131507</v>
      </c>
      <c r="R24" s="35">
        <f t="shared" si="1"/>
        <v>1137367</v>
      </c>
      <c r="S24" s="48">
        <v>33578</v>
      </c>
      <c r="T24" s="37">
        <f t="shared" si="2"/>
        <v>33769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19</v>
      </c>
      <c r="F25" s="31" t="s">
        <v>114</v>
      </c>
      <c r="G25" s="31" t="s">
        <v>45</v>
      </c>
      <c r="H25" s="31" t="s">
        <v>37</v>
      </c>
      <c r="I25" s="33">
        <v>13</v>
      </c>
      <c r="J25" s="55">
        <v>7</v>
      </c>
      <c r="K25" s="56">
        <v>3999</v>
      </c>
      <c r="L25" s="56">
        <v>208</v>
      </c>
      <c r="M25" s="34">
        <f t="shared" si="0"/>
        <v>-0.08011669658886889</v>
      </c>
      <c r="N25" s="35">
        <v>4456</v>
      </c>
      <c r="O25" s="35">
        <v>4099</v>
      </c>
      <c r="P25" s="35">
        <v>213</v>
      </c>
      <c r="Q25" s="50">
        <v>522568.06</v>
      </c>
      <c r="R25" s="35">
        <f t="shared" si="1"/>
        <v>526667.06</v>
      </c>
      <c r="S25" s="48">
        <v>21072</v>
      </c>
      <c r="T25" s="37">
        <f t="shared" si="2"/>
        <v>21285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17</v>
      </c>
      <c r="F26" s="31" t="s">
        <v>154</v>
      </c>
      <c r="G26" s="31" t="s">
        <v>38</v>
      </c>
      <c r="H26" s="31" t="s">
        <v>42</v>
      </c>
      <c r="I26" s="33">
        <v>6</v>
      </c>
      <c r="J26" s="33">
        <v>1</v>
      </c>
      <c r="K26" s="56">
        <v>2818</v>
      </c>
      <c r="L26" s="56">
        <v>90</v>
      </c>
      <c r="M26" s="34">
        <f t="shared" si="0"/>
        <v>-0.16735582154515782</v>
      </c>
      <c r="N26" s="35">
        <v>4595</v>
      </c>
      <c r="O26" s="35">
        <v>3826</v>
      </c>
      <c r="P26" s="35">
        <v>131</v>
      </c>
      <c r="Q26" s="50">
        <v>28378</v>
      </c>
      <c r="R26" s="35">
        <f t="shared" si="1"/>
        <v>32204</v>
      </c>
      <c r="S26" s="48">
        <v>980</v>
      </c>
      <c r="T26" s="37">
        <f t="shared" si="2"/>
        <v>1111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1"/>
      <c r="E27" s="42"/>
      <c r="F27" s="42"/>
      <c r="G27" s="42"/>
      <c r="H27" s="42"/>
      <c r="I27" s="42"/>
      <c r="J27" s="42"/>
      <c r="K27" s="43">
        <f>SUM(K10:K26)</f>
        <v>1536888</v>
      </c>
      <c r="L27" s="43">
        <f>SUM(L10:L26)</f>
        <v>47771</v>
      </c>
      <c r="M27" s="44">
        <f t="shared" si="0"/>
        <v>-0.0271103315988247</v>
      </c>
      <c r="N27" s="43">
        <f>SUM(N10:N26)</f>
        <v>2179368.4</v>
      </c>
      <c r="O27" s="43">
        <f aca="true" t="shared" si="3" ref="O27:T27">SUM(O10:O26)</f>
        <v>2120285</v>
      </c>
      <c r="P27" s="43">
        <f t="shared" si="3"/>
        <v>70378</v>
      </c>
      <c r="Q27" s="43">
        <f t="shared" si="3"/>
        <v>10215289.6</v>
      </c>
      <c r="R27" s="43">
        <f t="shared" si="3"/>
        <v>12335574.600000001</v>
      </c>
      <c r="S27" s="43">
        <f t="shared" si="3"/>
        <v>312605</v>
      </c>
      <c r="T27" s="43">
        <f t="shared" si="3"/>
        <v>382983</v>
      </c>
      <c r="U27" s="45"/>
      <c r="V27" s="46">
        <f>SUM(V10:V19)</f>
        <v>0</v>
      </c>
    </row>
    <row r="30" spans="15:16" ht="12.75">
      <c r="O30" s="54"/>
      <c r="P30" s="53"/>
    </row>
    <row r="33" spans="16:256" s="3" customFormat="1" ht="12.75">
      <c r="P33" s="46"/>
      <c r="Q33" s="46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A2">
      <selection activeCell="K17" sqref="K17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169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170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21</v>
      </c>
      <c r="N4" s="22" t="s">
        <v>7</v>
      </c>
      <c r="Q4" s="22"/>
      <c r="R4" s="1" t="s">
        <v>8</v>
      </c>
      <c r="S4" s="1"/>
      <c r="T4" s="23">
        <v>40689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 t="s">
        <v>35</v>
      </c>
      <c r="F10" s="31" t="s">
        <v>171</v>
      </c>
      <c r="G10" s="31" t="s">
        <v>40</v>
      </c>
      <c r="H10" s="31" t="s">
        <v>34</v>
      </c>
      <c r="I10" s="33">
        <v>1</v>
      </c>
      <c r="J10" s="33">
        <v>30</v>
      </c>
      <c r="K10" s="56">
        <v>1112397</v>
      </c>
      <c r="L10" s="56">
        <v>28522</v>
      </c>
      <c r="M10" s="34" t="e">
        <f aca="true" t="shared" si="0" ref="M10:M31">O10/N10-100%</f>
        <v>#DIV/0!</v>
      </c>
      <c r="N10" s="35"/>
      <c r="O10" s="35">
        <v>1415249</v>
      </c>
      <c r="P10" s="35">
        <v>37531</v>
      </c>
      <c r="Q10" s="50"/>
      <c r="R10" s="35">
        <f aca="true" t="shared" si="1" ref="R10:R30">O10+Q10</f>
        <v>1415249</v>
      </c>
      <c r="S10" s="48"/>
      <c r="T10" s="37">
        <f aca="true" t="shared" si="2" ref="T10:T30">S10+P10</f>
        <v>37531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1</v>
      </c>
      <c r="F11" s="31" t="s">
        <v>162</v>
      </c>
      <c r="G11" s="31" t="s">
        <v>88</v>
      </c>
      <c r="H11" s="31" t="s">
        <v>37</v>
      </c>
      <c r="I11" s="33">
        <v>3</v>
      </c>
      <c r="J11" s="55">
        <v>15</v>
      </c>
      <c r="K11" s="56">
        <v>159549</v>
      </c>
      <c r="L11" s="56">
        <v>5146</v>
      </c>
      <c r="M11" s="34">
        <f t="shared" si="0"/>
        <v>-0.5328101425684753</v>
      </c>
      <c r="N11" s="35">
        <v>443040.44</v>
      </c>
      <c r="O11" s="35">
        <v>206984</v>
      </c>
      <c r="P11" s="35">
        <v>6955</v>
      </c>
      <c r="Q11" s="50">
        <v>1018008.24</v>
      </c>
      <c r="R11" s="35">
        <f t="shared" si="1"/>
        <v>1224992.24</v>
      </c>
      <c r="S11" s="48">
        <v>33421</v>
      </c>
      <c r="T11" s="37">
        <f t="shared" si="2"/>
        <v>40376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146</v>
      </c>
      <c r="G12" s="31" t="s">
        <v>33</v>
      </c>
      <c r="H12" s="31" t="s">
        <v>37</v>
      </c>
      <c r="I12" s="33">
        <v>6</v>
      </c>
      <c r="J12" s="55">
        <v>13</v>
      </c>
      <c r="K12" s="56">
        <v>84881</v>
      </c>
      <c r="L12" s="56">
        <v>2798</v>
      </c>
      <c r="M12" s="34">
        <f t="shared" si="0"/>
        <v>-0.3899100141995179</v>
      </c>
      <c r="N12" s="35">
        <v>192119.2</v>
      </c>
      <c r="O12" s="35">
        <v>117210</v>
      </c>
      <c r="P12" s="35">
        <v>3925</v>
      </c>
      <c r="Q12" s="50">
        <v>1732301.8199999998</v>
      </c>
      <c r="R12" s="35">
        <f t="shared" si="1"/>
        <v>1849511.8199999998</v>
      </c>
      <c r="S12" s="48">
        <v>52452</v>
      </c>
      <c r="T12" s="37">
        <f t="shared" si="2"/>
        <v>56377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>
        <v>2</v>
      </c>
      <c r="F13" s="31" t="s">
        <v>157</v>
      </c>
      <c r="G13" s="31" t="s">
        <v>45</v>
      </c>
      <c r="H13" s="31" t="s">
        <v>37</v>
      </c>
      <c r="I13" s="33">
        <v>4</v>
      </c>
      <c r="J13" s="33">
        <v>13</v>
      </c>
      <c r="K13" s="56">
        <v>78187</v>
      </c>
      <c r="L13" s="56">
        <v>1935</v>
      </c>
      <c r="M13" s="34">
        <f t="shared" si="0"/>
        <v>-0.6815366550220101</v>
      </c>
      <c r="N13" s="35">
        <v>327532.2</v>
      </c>
      <c r="O13" s="35">
        <v>104307</v>
      </c>
      <c r="P13" s="35">
        <v>2701</v>
      </c>
      <c r="Q13" s="50">
        <v>1718974</v>
      </c>
      <c r="R13" s="35">
        <f t="shared" si="1"/>
        <v>1823281</v>
      </c>
      <c r="S13" s="48">
        <v>40934</v>
      </c>
      <c r="T13" s="37">
        <f t="shared" si="2"/>
        <v>43635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>
        <v>5</v>
      </c>
      <c r="F14" s="31" t="s">
        <v>167</v>
      </c>
      <c r="G14" s="31" t="s">
        <v>38</v>
      </c>
      <c r="H14" s="31" t="s">
        <v>39</v>
      </c>
      <c r="I14" s="33">
        <v>2</v>
      </c>
      <c r="J14" s="33">
        <v>13</v>
      </c>
      <c r="K14" s="56">
        <v>61990</v>
      </c>
      <c r="L14" s="56">
        <v>2080</v>
      </c>
      <c r="M14" s="34">
        <f t="shared" si="0"/>
        <v>-0.49996885925972967</v>
      </c>
      <c r="N14" s="35">
        <v>163772.6</v>
      </c>
      <c r="O14" s="35">
        <v>81891.4</v>
      </c>
      <c r="P14" s="35">
        <v>2910</v>
      </c>
      <c r="Q14" s="50">
        <v>163772.6</v>
      </c>
      <c r="R14" s="35">
        <f t="shared" si="1"/>
        <v>245664</v>
      </c>
      <c r="S14" s="48">
        <v>5975</v>
      </c>
      <c r="T14" s="37">
        <f t="shared" si="2"/>
        <v>8885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 t="s">
        <v>35</v>
      </c>
      <c r="F15" s="31" t="s">
        <v>172</v>
      </c>
      <c r="G15" s="31" t="s">
        <v>38</v>
      </c>
      <c r="H15" s="31" t="s">
        <v>39</v>
      </c>
      <c r="I15" s="33">
        <v>1</v>
      </c>
      <c r="J15" s="33">
        <v>9</v>
      </c>
      <c r="K15" s="56">
        <v>54202</v>
      </c>
      <c r="L15" s="56">
        <v>1798</v>
      </c>
      <c r="M15" s="34" t="e">
        <f t="shared" si="0"/>
        <v>#DIV/0!</v>
      </c>
      <c r="N15" s="35"/>
      <c r="O15" s="35">
        <v>71635</v>
      </c>
      <c r="P15" s="35">
        <v>2566</v>
      </c>
      <c r="Q15" s="50"/>
      <c r="R15" s="35">
        <f t="shared" si="1"/>
        <v>71635</v>
      </c>
      <c r="S15" s="48"/>
      <c r="T15" s="37">
        <f t="shared" si="2"/>
        <v>2566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166</v>
      </c>
      <c r="G16" s="31" t="s">
        <v>41</v>
      </c>
      <c r="H16" s="31" t="s">
        <v>34</v>
      </c>
      <c r="I16" s="33">
        <v>2</v>
      </c>
      <c r="J16" s="33">
        <v>18</v>
      </c>
      <c r="K16" s="56">
        <v>48752</v>
      </c>
      <c r="L16" s="56">
        <v>1388</v>
      </c>
      <c r="M16" s="34">
        <f t="shared" si="0"/>
        <v>-0.6655538869673963</v>
      </c>
      <c r="N16" s="35">
        <v>191113</v>
      </c>
      <c r="O16" s="35">
        <v>63917</v>
      </c>
      <c r="P16" s="35">
        <v>1893</v>
      </c>
      <c r="Q16" s="50">
        <v>191113</v>
      </c>
      <c r="R16" s="35">
        <f t="shared" si="1"/>
        <v>255030</v>
      </c>
      <c r="S16" s="48">
        <v>5472</v>
      </c>
      <c r="T16" s="37">
        <f t="shared" si="2"/>
        <v>7365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7</v>
      </c>
      <c r="F17" s="31" t="s">
        <v>158</v>
      </c>
      <c r="G17" s="31" t="s">
        <v>36</v>
      </c>
      <c r="H17" s="31" t="s">
        <v>37</v>
      </c>
      <c r="I17" s="51">
        <v>4</v>
      </c>
      <c r="J17" s="33">
        <v>6</v>
      </c>
      <c r="K17" s="57">
        <v>21428</v>
      </c>
      <c r="L17" s="56">
        <v>724</v>
      </c>
      <c r="M17" s="34">
        <f t="shared" si="0"/>
        <v>-0.4494739756367664</v>
      </c>
      <c r="N17" s="35">
        <v>50568</v>
      </c>
      <c r="O17" s="35">
        <v>27839</v>
      </c>
      <c r="P17" s="35">
        <v>990</v>
      </c>
      <c r="Q17" s="50">
        <v>243039.8</v>
      </c>
      <c r="R17" s="35">
        <f t="shared" si="1"/>
        <v>270878.8</v>
      </c>
      <c r="S17" s="48">
        <v>8603</v>
      </c>
      <c r="T17" s="37">
        <f t="shared" si="2"/>
        <v>9593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>
        <v>6</v>
      </c>
      <c r="F18" s="31" t="s">
        <v>140</v>
      </c>
      <c r="G18" s="31" t="s">
        <v>36</v>
      </c>
      <c r="H18" s="31" t="s">
        <v>37</v>
      </c>
      <c r="I18" s="51">
        <v>7</v>
      </c>
      <c r="J18" s="55">
        <v>5</v>
      </c>
      <c r="K18" s="57">
        <v>21137</v>
      </c>
      <c r="L18" s="56">
        <v>682</v>
      </c>
      <c r="M18" s="34">
        <f t="shared" si="0"/>
        <v>-0.46257499754106424</v>
      </c>
      <c r="N18" s="35">
        <v>50835</v>
      </c>
      <c r="O18" s="35">
        <v>27320</v>
      </c>
      <c r="P18" s="35">
        <v>923</v>
      </c>
      <c r="Q18" s="50">
        <v>627473</v>
      </c>
      <c r="R18" s="35">
        <f t="shared" si="1"/>
        <v>654793</v>
      </c>
      <c r="S18" s="48">
        <v>21713</v>
      </c>
      <c r="T18" s="37">
        <f t="shared" si="2"/>
        <v>22636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9</v>
      </c>
      <c r="F19" s="31" t="s">
        <v>168</v>
      </c>
      <c r="G19" s="31" t="s">
        <v>38</v>
      </c>
      <c r="H19" s="31" t="s">
        <v>39</v>
      </c>
      <c r="I19" s="33">
        <v>2</v>
      </c>
      <c r="J19" s="33">
        <v>5</v>
      </c>
      <c r="K19" s="56">
        <v>17115</v>
      </c>
      <c r="L19" s="56">
        <v>580</v>
      </c>
      <c r="M19" s="34">
        <f t="shared" si="0"/>
        <v>-0.42664608297189344</v>
      </c>
      <c r="N19" s="35">
        <v>40809</v>
      </c>
      <c r="O19" s="35">
        <v>23398</v>
      </c>
      <c r="P19" s="35">
        <v>848</v>
      </c>
      <c r="Q19" s="50">
        <v>40809</v>
      </c>
      <c r="R19" s="35">
        <f t="shared" si="1"/>
        <v>64207</v>
      </c>
      <c r="S19" s="48">
        <v>1480</v>
      </c>
      <c r="T19" s="37">
        <f t="shared" si="2"/>
        <v>2328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12</v>
      </c>
      <c r="F20" s="31" t="s">
        <v>129</v>
      </c>
      <c r="G20" s="31" t="s">
        <v>38</v>
      </c>
      <c r="H20" s="31" t="s">
        <v>37</v>
      </c>
      <c r="I20" s="33">
        <v>9</v>
      </c>
      <c r="J20" s="33">
        <v>2</v>
      </c>
      <c r="K20" s="56">
        <v>11273</v>
      </c>
      <c r="L20" s="56">
        <v>360</v>
      </c>
      <c r="M20" s="34">
        <f t="shared" si="0"/>
        <v>-0.3411037527593819</v>
      </c>
      <c r="N20" s="35">
        <v>22650</v>
      </c>
      <c r="O20" s="35">
        <v>14924</v>
      </c>
      <c r="P20" s="35">
        <v>504</v>
      </c>
      <c r="Q20" s="50">
        <v>1115272.2000000002</v>
      </c>
      <c r="R20" s="35">
        <f t="shared" si="1"/>
        <v>1130196.2000000002</v>
      </c>
      <c r="S20" s="48">
        <v>38596</v>
      </c>
      <c r="T20" s="37">
        <f t="shared" si="2"/>
        <v>39100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13</v>
      </c>
      <c r="F21" s="31" t="s">
        <v>148</v>
      </c>
      <c r="G21" s="31" t="s">
        <v>88</v>
      </c>
      <c r="H21" s="31" t="s">
        <v>37</v>
      </c>
      <c r="I21" s="33">
        <v>6</v>
      </c>
      <c r="J21" s="55">
        <v>4</v>
      </c>
      <c r="K21" s="56">
        <v>10979</v>
      </c>
      <c r="L21" s="56">
        <v>411</v>
      </c>
      <c r="M21" s="34">
        <f t="shared" si="0"/>
        <v>-0.29045171493525745</v>
      </c>
      <c r="N21" s="35">
        <v>20234</v>
      </c>
      <c r="O21" s="35">
        <v>14357</v>
      </c>
      <c r="P21" s="35">
        <v>554</v>
      </c>
      <c r="Q21" s="50">
        <v>218294</v>
      </c>
      <c r="R21" s="35">
        <f t="shared" si="1"/>
        <v>232651</v>
      </c>
      <c r="S21" s="48">
        <v>7740</v>
      </c>
      <c r="T21" s="37">
        <f t="shared" si="2"/>
        <v>8294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10</v>
      </c>
      <c r="F22" s="31" t="s">
        <v>135</v>
      </c>
      <c r="G22" s="31" t="s">
        <v>88</v>
      </c>
      <c r="H22" s="31" t="s">
        <v>37</v>
      </c>
      <c r="I22" s="33">
        <v>8</v>
      </c>
      <c r="J22" s="33">
        <v>10</v>
      </c>
      <c r="K22" s="56">
        <v>9756</v>
      </c>
      <c r="L22" s="56">
        <v>1213</v>
      </c>
      <c r="M22" s="34">
        <f t="shared" si="0"/>
        <v>-0.5565095695589681</v>
      </c>
      <c r="N22" s="35">
        <v>26438</v>
      </c>
      <c r="O22" s="35">
        <v>11725</v>
      </c>
      <c r="P22" s="35">
        <v>550</v>
      </c>
      <c r="Q22" s="50">
        <v>413218.68</v>
      </c>
      <c r="R22" s="35">
        <f t="shared" si="1"/>
        <v>424943.68</v>
      </c>
      <c r="S22" s="48">
        <v>16839</v>
      </c>
      <c r="T22" s="37">
        <f t="shared" si="2"/>
        <v>17389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14</v>
      </c>
      <c r="F23" s="31" t="s">
        <v>159</v>
      </c>
      <c r="G23" s="31" t="s">
        <v>44</v>
      </c>
      <c r="H23" s="31" t="s">
        <v>34</v>
      </c>
      <c r="I23" s="33">
        <v>4</v>
      </c>
      <c r="J23" s="33">
        <v>7</v>
      </c>
      <c r="K23" s="56">
        <v>4935</v>
      </c>
      <c r="L23" s="56">
        <v>176</v>
      </c>
      <c r="M23" s="34">
        <f t="shared" si="0"/>
        <v>-0.5846803717262743</v>
      </c>
      <c r="N23" s="35">
        <v>17755</v>
      </c>
      <c r="O23" s="35">
        <v>7374</v>
      </c>
      <c r="P23" s="35">
        <v>273</v>
      </c>
      <c r="Q23" s="50">
        <v>103196</v>
      </c>
      <c r="R23" s="35">
        <f t="shared" si="1"/>
        <v>110570</v>
      </c>
      <c r="S23" s="48">
        <v>3667</v>
      </c>
      <c r="T23" s="37">
        <f t="shared" si="2"/>
        <v>3940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8</v>
      </c>
      <c r="F24" s="31" t="s">
        <v>152</v>
      </c>
      <c r="G24" s="31" t="s">
        <v>33</v>
      </c>
      <c r="H24" s="31" t="s">
        <v>37</v>
      </c>
      <c r="I24" s="33">
        <v>5</v>
      </c>
      <c r="J24" s="33">
        <v>2</v>
      </c>
      <c r="K24" s="56">
        <v>4135</v>
      </c>
      <c r="L24" s="56">
        <v>132</v>
      </c>
      <c r="M24" s="34">
        <f t="shared" si="0"/>
        <v>-0.8414740463231309</v>
      </c>
      <c r="N24" s="35">
        <v>42441</v>
      </c>
      <c r="O24" s="35">
        <v>6728</v>
      </c>
      <c r="P24" s="35">
        <v>237</v>
      </c>
      <c r="Q24" s="50">
        <v>359750</v>
      </c>
      <c r="R24" s="35">
        <f t="shared" si="1"/>
        <v>366478</v>
      </c>
      <c r="S24" s="48">
        <v>12196</v>
      </c>
      <c r="T24" s="37">
        <f t="shared" si="2"/>
        <v>12433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18</v>
      </c>
      <c r="F25" s="31" t="s">
        <v>120</v>
      </c>
      <c r="G25" s="31" t="s">
        <v>36</v>
      </c>
      <c r="H25" s="31" t="s">
        <v>37</v>
      </c>
      <c r="I25" s="33">
        <v>11</v>
      </c>
      <c r="J25" s="55">
        <v>1</v>
      </c>
      <c r="K25" s="56">
        <v>4468</v>
      </c>
      <c r="L25" s="56">
        <v>179</v>
      </c>
      <c r="M25" s="34">
        <f t="shared" si="0"/>
        <v>-0.46483480536473665</v>
      </c>
      <c r="N25" s="35">
        <v>9171</v>
      </c>
      <c r="O25" s="35">
        <v>4908</v>
      </c>
      <c r="P25" s="35">
        <v>199</v>
      </c>
      <c r="Q25" s="50">
        <v>782238</v>
      </c>
      <c r="R25" s="35">
        <f t="shared" si="1"/>
        <v>787146</v>
      </c>
      <c r="S25" s="48">
        <v>26676</v>
      </c>
      <c r="T25" s="37">
        <f t="shared" si="2"/>
        <v>26875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21</v>
      </c>
      <c r="F26" s="31" t="s">
        <v>154</v>
      </c>
      <c r="G26" s="31" t="s">
        <v>38</v>
      </c>
      <c r="H26" s="31" t="s">
        <v>42</v>
      </c>
      <c r="I26" s="33">
        <v>5</v>
      </c>
      <c r="J26" s="33">
        <v>1</v>
      </c>
      <c r="K26" s="56">
        <v>3668</v>
      </c>
      <c r="L26" s="56">
        <v>120</v>
      </c>
      <c r="M26" s="34">
        <f t="shared" si="0"/>
        <v>-0.06396414748421264</v>
      </c>
      <c r="N26" s="35">
        <v>4909</v>
      </c>
      <c r="O26" s="35">
        <v>4595</v>
      </c>
      <c r="P26" s="35">
        <v>158</v>
      </c>
      <c r="Q26" s="50">
        <v>23783</v>
      </c>
      <c r="R26" s="35">
        <f t="shared" si="1"/>
        <v>28378</v>
      </c>
      <c r="S26" s="48">
        <v>822</v>
      </c>
      <c r="T26" s="37">
        <f t="shared" si="2"/>
        <v>980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16</v>
      </c>
      <c r="F27" s="31" t="s">
        <v>99</v>
      </c>
      <c r="G27" s="31" t="s">
        <v>38</v>
      </c>
      <c r="H27" s="31" t="s">
        <v>37</v>
      </c>
      <c r="I27" s="33">
        <v>15</v>
      </c>
      <c r="J27" s="33">
        <v>3</v>
      </c>
      <c r="K27" s="56">
        <v>4485</v>
      </c>
      <c r="L27" s="56">
        <v>145</v>
      </c>
      <c r="M27" s="34">
        <f t="shared" si="0"/>
        <v>-0.6485109717868338</v>
      </c>
      <c r="N27" s="35">
        <v>12760</v>
      </c>
      <c r="O27" s="35">
        <v>4485</v>
      </c>
      <c r="P27" s="35">
        <v>145</v>
      </c>
      <c r="Q27" s="50">
        <v>1127022</v>
      </c>
      <c r="R27" s="35">
        <f t="shared" si="1"/>
        <v>1131507</v>
      </c>
      <c r="S27" s="48">
        <v>33433</v>
      </c>
      <c r="T27" s="37">
        <f t="shared" si="2"/>
        <v>33578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20</v>
      </c>
      <c r="F28" s="31" t="s">
        <v>114</v>
      </c>
      <c r="G28" s="31" t="s">
        <v>45</v>
      </c>
      <c r="H28" s="31" t="s">
        <v>37</v>
      </c>
      <c r="I28" s="33">
        <v>12</v>
      </c>
      <c r="J28" s="55">
        <v>7</v>
      </c>
      <c r="K28" s="56">
        <v>4539</v>
      </c>
      <c r="L28" s="56">
        <v>240</v>
      </c>
      <c r="M28" s="34">
        <f t="shared" si="0"/>
        <v>-0.2605376700962496</v>
      </c>
      <c r="N28" s="35">
        <v>6026</v>
      </c>
      <c r="O28" s="35">
        <v>4456</v>
      </c>
      <c r="P28" s="35">
        <v>235</v>
      </c>
      <c r="Q28" s="50">
        <v>518112.06</v>
      </c>
      <c r="R28" s="35">
        <f t="shared" si="1"/>
        <v>522568.06</v>
      </c>
      <c r="S28" s="48">
        <v>20837</v>
      </c>
      <c r="T28" s="37">
        <f t="shared" si="2"/>
        <v>21072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11</v>
      </c>
      <c r="F29" s="31" t="s">
        <v>163</v>
      </c>
      <c r="G29" s="31" t="s">
        <v>38</v>
      </c>
      <c r="H29" s="31" t="s">
        <v>39</v>
      </c>
      <c r="I29" s="33">
        <v>3</v>
      </c>
      <c r="J29" s="55">
        <v>6</v>
      </c>
      <c r="K29" s="56">
        <v>3362</v>
      </c>
      <c r="L29" s="56">
        <v>113</v>
      </c>
      <c r="M29" s="34">
        <f t="shared" si="0"/>
        <v>-0.833549896049896</v>
      </c>
      <c r="N29" s="35">
        <v>23088</v>
      </c>
      <c r="O29" s="35">
        <v>3843</v>
      </c>
      <c r="P29" s="35">
        <v>135</v>
      </c>
      <c r="Q29" s="50">
        <v>71028</v>
      </c>
      <c r="R29" s="35">
        <f t="shared" si="1"/>
        <v>74871</v>
      </c>
      <c r="S29" s="48">
        <v>2167</v>
      </c>
      <c r="T29" s="37">
        <f t="shared" si="2"/>
        <v>2302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17</v>
      </c>
      <c r="F30" s="31" t="s">
        <v>153</v>
      </c>
      <c r="G30" s="31" t="s">
        <v>38</v>
      </c>
      <c r="H30" s="31" t="s">
        <v>39</v>
      </c>
      <c r="I30" s="33">
        <v>5</v>
      </c>
      <c r="J30" s="33">
        <v>2</v>
      </c>
      <c r="K30" s="56">
        <v>2719</v>
      </c>
      <c r="L30" s="56">
        <v>108</v>
      </c>
      <c r="M30" s="34">
        <f t="shared" si="0"/>
        <v>-0.7003238395748568</v>
      </c>
      <c r="N30" s="35">
        <v>12043</v>
      </c>
      <c r="O30" s="35">
        <v>3609</v>
      </c>
      <c r="P30" s="35">
        <v>145</v>
      </c>
      <c r="Q30" s="50">
        <v>131202</v>
      </c>
      <c r="R30" s="35">
        <f t="shared" si="1"/>
        <v>134811</v>
      </c>
      <c r="S30" s="48">
        <v>4453</v>
      </c>
      <c r="T30" s="37">
        <f t="shared" si="2"/>
        <v>4598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1"/>
      <c r="E31" s="42"/>
      <c r="F31" s="42"/>
      <c r="G31" s="42"/>
      <c r="H31" s="42"/>
      <c r="I31" s="42"/>
      <c r="J31" s="42"/>
      <c r="K31" s="43">
        <f>SUM(K10:K30)</f>
        <v>1723957</v>
      </c>
      <c r="L31" s="43">
        <f>SUM(L10:L30)</f>
        <v>48850</v>
      </c>
      <c r="M31" s="44">
        <f t="shared" si="0"/>
        <v>0.3399797565256022</v>
      </c>
      <c r="N31" s="43">
        <f>SUM(N10:N30)</f>
        <v>1657304.4400000002</v>
      </c>
      <c r="O31" s="43">
        <f aca="true" t="shared" si="3" ref="O31:T31">SUM(O10:O30)</f>
        <v>2220754.4</v>
      </c>
      <c r="P31" s="43">
        <f t="shared" si="3"/>
        <v>64377</v>
      </c>
      <c r="Q31" s="43">
        <f t="shared" si="3"/>
        <v>10598607.4</v>
      </c>
      <c r="R31" s="43">
        <f t="shared" si="3"/>
        <v>12819361.8</v>
      </c>
      <c r="S31" s="43">
        <f t="shared" si="3"/>
        <v>337476</v>
      </c>
      <c r="T31" s="43">
        <f t="shared" si="3"/>
        <v>401853</v>
      </c>
      <c r="U31" s="45"/>
      <c r="V31" s="46">
        <f>SUM(V10:V19)</f>
        <v>0</v>
      </c>
    </row>
    <row r="34" spans="15:16" ht="12.75">
      <c r="O34" s="54"/>
      <c r="P34" s="53"/>
    </row>
    <row r="37" spans="16:256" s="3" customFormat="1" ht="12.75">
      <c r="P37" s="46"/>
      <c r="Q37" s="46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A2">
      <selection activeCell="T4" sqref="T4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27.8515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61</v>
      </c>
      <c r="L2" s="6" t="s">
        <v>0</v>
      </c>
      <c r="M2" s="7"/>
      <c r="N2" s="8"/>
      <c r="O2" s="9" t="s">
        <v>164</v>
      </c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165</v>
      </c>
      <c r="P3" s="2"/>
      <c r="Q3" s="2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20</v>
      </c>
      <c r="N4" s="22" t="s">
        <v>7</v>
      </c>
      <c r="Q4" s="22"/>
      <c r="R4" s="1" t="s">
        <v>8</v>
      </c>
      <c r="S4" s="1"/>
      <c r="T4" s="23">
        <v>40682</v>
      </c>
    </row>
    <row r="5" spans="4:19" ht="12.75">
      <c r="D5" s="1"/>
      <c r="E5" s="1" t="s">
        <v>9</v>
      </c>
      <c r="F5" s="1" t="s">
        <v>10</v>
      </c>
      <c r="G5" s="1"/>
      <c r="H5" s="1"/>
      <c r="I5" s="1"/>
      <c r="N5" s="22" t="s">
        <v>11</v>
      </c>
      <c r="Q5" s="24" t="s">
        <v>11</v>
      </c>
      <c r="S5" s="22" t="s">
        <v>12</v>
      </c>
    </row>
    <row r="6" spans="4:19" ht="12.75">
      <c r="D6" s="1"/>
      <c r="E6" s="1" t="s">
        <v>13</v>
      </c>
      <c r="F6" s="25" t="s">
        <v>14</v>
      </c>
      <c r="G6" s="1"/>
      <c r="H6" s="1"/>
      <c r="I6" s="1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40" customFormat="1" ht="12.75">
      <c r="D10" s="32">
        <v>1</v>
      </c>
      <c r="E10" s="32">
        <v>1</v>
      </c>
      <c r="F10" s="31" t="s">
        <v>162</v>
      </c>
      <c r="G10" s="31" t="s">
        <v>88</v>
      </c>
      <c r="H10" s="31" t="s">
        <v>37</v>
      </c>
      <c r="I10" s="33">
        <v>2</v>
      </c>
      <c r="J10" s="55">
        <v>17</v>
      </c>
      <c r="K10" s="56">
        <v>334713</v>
      </c>
      <c r="L10" s="56">
        <v>10823</v>
      </c>
      <c r="M10" s="34">
        <f aca="true" t="shared" si="0" ref="M10:M32">O10/N10-100%</f>
        <v>-0.22945173625375204</v>
      </c>
      <c r="N10" s="35">
        <v>574967.8</v>
      </c>
      <c r="O10" s="35">
        <v>443040.44</v>
      </c>
      <c r="P10" s="35">
        <v>14479</v>
      </c>
      <c r="Q10" s="50">
        <v>574967.8</v>
      </c>
      <c r="R10" s="35">
        <f aca="true" t="shared" si="1" ref="R10:R31">O10+Q10</f>
        <v>1018008.24</v>
      </c>
      <c r="S10" s="48">
        <v>18942</v>
      </c>
      <c r="T10" s="37">
        <f aca="true" t="shared" si="2" ref="T10:T31">S10+P10</f>
        <v>33421</v>
      </c>
      <c r="U10" s="22"/>
      <c r="V10" s="36"/>
      <c r="W10" s="38"/>
      <c r="X10" s="39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40" customFormat="1" ht="12.75">
      <c r="D11" s="32">
        <v>2</v>
      </c>
      <c r="E11" s="32">
        <v>2</v>
      </c>
      <c r="F11" s="31" t="s">
        <v>157</v>
      </c>
      <c r="G11" s="31" t="s">
        <v>45</v>
      </c>
      <c r="H11" s="31" t="s">
        <v>37</v>
      </c>
      <c r="I11" s="33">
        <v>3</v>
      </c>
      <c r="J11" s="33">
        <v>14</v>
      </c>
      <c r="K11" s="56">
        <v>252628</v>
      </c>
      <c r="L11" s="56">
        <v>5819</v>
      </c>
      <c r="M11" s="34">
        <f t="shared" si="0"/>
        <v>-0.3478070750101453</v>
      </c>
      <c r="N11" s="35">
        <v>502201.4</v>
      </c>
      <c r="O11" s="35">
        <v>327532.2</v>
      </c>
      <c r="P11" s="35">
        <v>7713</v>
      </c>
      <c r="Q11" s="50">
        <v>1391441.8</v>
      </c>
      <c r="R11" s="35">
        <f t="shared" si="1"/>
        <v>1718974</v>
      </c>
      <c r="S11" s="48">
        <v>33221</v>
      </c>
      <c r="T11" s="37">
        <f t="shared" si="2"/>
        <v>40934</v>
      </c>
      <c r="U11" s="22"/>
      <c r="V11" s="36"/>
      <c r="W11" s="38"/>
      <c r="X11" s="39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40" customFormat="1" ht="12.75">
      <c r="D12" s="32">
        <v>3</v>
      </c>
      <c r="E12" s="32">
        <v>3</v>
      </c>
      <c r="F12" s="31" t="s">
        <v>146</v>
      </c>
      <c r="G12" s="31" t="s">
        <v>33</v>
      </c>
      <c r="H12" s="31" t="s">
        <v>37</v>
      </c>
      <c r="I12" s="33">
        <v>5</v>
      </c>
      <c r="J12" s="55">
        <v>14</v>
      </c>
      <c r="K12" s="56">
        <v>157161</v>
      </c>
      <c r="L12" s="56">
        <v>5032</v>
      </c>
      <c r="M12" s="34">
        <f t="shared" si="0"/>
        <v>-0.07366451780883998</v>
      </c>
      <c r="N12" s="35">
        <v>207397</v>
      </c>
      <c r="O12" s="35">
        <v>192119.2</v>
      </c>
      <c r="P12" s="35">
        <v>6209</v>
      </c>
      <c r="Q12" s="50">
        <v>1540182.6199999999</v>
      </c>
      <c r="R12" s="35">
        <f t="shared" si="1"/>
        <v>1732301.8199999998</v>
      </c>
      <c r="S12" s="48">
        <v>46243</v>
      </c>
      <c r="T12" s="37">
        <f t="shared" si="2"/>
        <v>52452</v>
      </c>
      <c r="U12" s="22"/>
      <c r="V12" s="36"/>
      <c r="W12" s="38"/>
      <c r="X12" s="39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40" customFormat="1" ht="12.75">
      <c r="D13" s="32">
        <v>4</v>
      </c>
      <c r="E13" s="32" t="s">
        <v>35</v>
      </c>
      <c r="F13" s="31" t="s">
        <v>166</v>
      </c>
      <c r="G13" s="31" t="s">
        <v>41</v>
      </c>
      <c r="H13" s="31" t="s">
        <v>34</v>
      </c>
      <c r="I13" s="33">
        <v>1</v>
      </c>
      <c r="J13" s="33">
        <v>19</v>
      </c>
      <c r="K13" s="56">
        <v>144403</v>
      </c>
      <c r="L13" s="56">
        <v>4026</v>
      </c>
      <c r="M13" s="34" t="e">
        <f t="shared" si="0"/>
        <v>#DIV/0!</v>
      </c>
      <c r="N13" s="35"/>
      <c r="O13" s="35">
        <v>191113</v>
      </c>
      <c r="P13" s="35">
        <v>5472</v>
      </c>
      <c r="Q13" s="50"/>
      <c r="R13" s="35">
        <f t="shared" si="1"/>
        <v>191113</v>
      </c>
      <c r="S13" s="48"/>
      <c r="T13" s="37">
        <f t="shared" si="2"/>
        <v>5472</v>
      </c>
      <c r="U13" s="22"/>
      <c r="V13" s="36"/>
      <c r="W13" s="38"/>
      <c r="X13" s="39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40" customFormat="1" ht="12.75">
      <c r="D14" s="32">
        <v>5</v>
      </c>
      <c r="E14" s="32" t="s">
        <v>35</v>
      </c>
      <c r="F14" s="31" t="s">
        <v>167</v>
      </c>
      <c r="G14" s="31" t="s">
        <v>38</v>
      </c>
      <c r="H14" s="31" t="s">
        <v>39</v>
      </c>
      <c r="I14" s="33">
        <v>1</v>
      </c>
      <c r="J14" s="33">
        <v>14</v>
      </c>
      <c r="K14" s="56">
        <v>115378</v>
      </c>
      <c r="L14" s="56">
        <v>3978</v>
      </c>
      <c r="M14" s="34" t="e">
        <f t="shared" si="0"/>
        <v>#DIV/0!</v>
      </c>
      <c r="N14" s="35"/>
      <c r="O14" s="35">
        <v>163772.6</v>
      </c>
      <c r="P14" s="35">
        <v>5975</v>
      </c>
      <c r="Q14" s="50"/>
      <c r="R14" s="35">
        <f t="shared" si="1"/>
        <v>163772.6</v>
      </c>
      <c r="S14" s="48"/>
      <c r="T14" s="37">
        <f t="shared" si="2"/>
        <v>5975</v>
      </c>
      <c r="U14" s="22"/>
      <c r="V14" s="36"/>
      <c r="W14" s="38"/>
      <c r="X14" s="39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40" customFormat="1" ht="12.75">
      <c r="D15" s="32">
        <v>6</v>
      </c>
      <c r="E15" s="32">
        <v>6</v>
      </c>
      <c r="F15" s="31" t="s">
        <v>140</v>
      </c>
      <c r="G15" s="31" t="s">
        <v>36</v>
      </c>
      <c r="H15" s="31" t="s">
        <v>37</v>
      </c>
      <c r="I15" s="33">
        <v>6</v>
      </c>
      <c r="J15" s="55">
        <v>7</v>
      </c>
      <c r="K15" s="56">
        <v>36578</v>
      </c>
      <c r="L15" s="56">
        <v>1242</v>
      </c>
      <c r="M15" s="34">
        <f t="shared" si="0"/>
        <v>-0.04384380995372983</v>
      </c>
      <c r="N15" s="35">
        <v>53166</v>
      </c>
      <c r="O15" s="35">
        <v>50835</v>
      </c>
      <c r="P15" s="35">
        <v>1824</v>
      </c>
      <c r="Q15" s="50">
        <v>576638</v>
      </c>
      <c r="R15" s="35">
        <f t="shared" si="1"/>
        <v>627473</v>
      </c>
      <c r="S15" s="48">
        <v>19889</v>
      </c>
      <c r="T15" s="37">
        <f t="shared" si="2"/>
        <v>21713</v>
      </c>
      <c r="U15" s="22"/>
      <c r="V15" s="36"/>
      <c r="W15" s="38"/>
      <c r="X15" s="39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40" customFormat="1" ht="12.75">
      <c r="D16" s="32">
        <v>7</v>
      </c>
      <c r="E16" s="32">
        <v>4</v>
      </c>
      <c r="F16" s="31" t="s">
        <v>158</v>
      </c>
      <c r="G16" s="31" t="s">
        <v>36</v>
      </c>
      <c r="H16" s="31" t="s">
        <v>37</v>
      </c>
      <c r="I16" s="33">
        <v>3</v>
      </c>
      <c r="J16" s="33">
        <v>9</v>
      </c>
      <c r="K16" s="56">
        <v>39297</v>
      </c>
      <c r="L16" s="56">
        <v>1336</v>
      </c>
      <c r="M16" s="34">
        <f t="shared" si="0"/>
        <v>-0.21414318482740613</v>
      </c>
      <c r="N16" s="35">
        <v>64347.6</v>
      </c>
      <c r="O16" s="35">
        <v>50568</v>
      </c>
      <c r="P16" s="35">
        <v>1782</v>
      </c>
      <c r="Q16" s="50">
        <v>192471.8</v>
      </c>
      <c r="R16" s="35">
        <f t="shared" si="1"/>
        <v>243039.8</v>
      </c>
      <c r="S16" s="48">
        <v>6821</v>
      </c>
      <c r="T16" s="37">
        <f t="shared" si="2"/>
        <v>8603</v>
      </c>
      <c r="U16" s="22"/>
      <c r="V16" s="36"/>
      <c r="W16" s="38"/>
      <c r="X16" s="39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40" customFormat="1" ht="12.75">
      <c r="D17" s="32">
        <v>8</v>
      </c>
      <c r="E17" s="32">
        <v>5</v>
      </c>
      <c r="F17" s="31" t="s">
        <v>152</v>
      </c>
      <c r="G17" s="31" t="s">
        <v>33</v>
      </c>
      <c r="H17" s="31" t="s">
        <v>37</v>
      </c>
      <c r="I17" s="51">
        <v>4</v>
      </c>
      <c r="J17" s="33">
        <v>9</v>
      </c>
      <c r="K17" s="57">
        <v>31009</v>
      </c>
      <c r="L17" s="56">
        <v>1033</v>
      </c>
      <c r="M17" s="34">
        <f t="shared" si="0"/>
        <v>-0.29848427246731346</v>
      </c>
      <c r="N17" s="35">
        <v>60499</v>
      </c>
      <c r="O17" s="35">
        <v>42441</v>
      </c>
      <c r="P17" s="35">
        <v>1543</v>
      </c>
      <c r="Q17" s="50">
        <v>317309</v>
      </c>
      <c r="R17" s="35">
        <f t="shared" si="1"/>
        <v>359750</v>
      </c>
      <c r="S17" s="48">
        <v>10653</v>
      </c>
      <c r="T17" s="37">
        <f t="shared" si="2"/>
        <v>12196</v>
      </c>
      <c r="U17" s="22"/>
      <c r="V17" s="36"/>
      <c r="W17" s="38"/>
      <c r="X17" s="39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40" customFormat="1" ht="12.75">
      <c r="D18" s="32">
        <v>9</v>
      </c>
      <c r="E18" s="32" t="s">
        <v>35</v>
      </c>
      <c r="F18" s="31" t="s">
        <v>168</v>
      </c>
      <c r="G18" s="31" t="s">
        <v>38</v>
      </c>
      <c r="H18" s="31" t="s">
        <v>39</v>
      </c>
      <c r="I18" s="51">
        <v>1</v>
      </c>
      <c r="J18" s="33">
        <v>5</v>
      </c>
      <c r="K18" s="57">
        <v>32231</v>
      </c>
      <c r="L18" s="56">
        <v>1094</v>
      </c>
      <c r="M18" s="34" t="e">
        <f t="shared" si="0"/>
        <v>#DIV/0!</v>
      </c>
      <c r="N18" s="35"/>
      <c r="O18" s="35">
        <v>40809</v>
      </c>
      <c r="P18" s="35">
        <v>1480</v>
      </c>
      <c r="Q18" s="50"/>
      <c r="R18" s="35">
        <f t="shared" si="1"/>
        <v>40809</v>
      </c>
      <c r="S18" s="48"/>
      <c r="T18" s="37">
        <f t="shared" si="2"/>
        <v>1480</v>
      </c>
      <c r="U18" s="22"/>
      <c r="V18" s="36"/>
      <c r="W18" s="38"/>
      <c r="X18" s="39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40" customFormat="1" ht="12.75">
      <c r="D19" s="32">
        <v>10</v>
      </c>
      <c r="E19" s="32">
        <v>13</v>
      </c>
      <c r="F19" s="31" t="s">
        <v>135</v>
      </c>
      <c r="G19" s="31" t="s">
        <v>88</v>
      </c>
      <c r="H19" s="31" t="s">
        <v>37</v>
      </c>
      <c r="I19" s="33">
        <v>7</v>
      </c>
      <c r="J19" s="33">
        <v>9</v>
      </c>
      <c r="K19" s="56">
        <v>22079</v>
      </c>
      <c r="L19" s="56">
        <v>1001</v>
      </c>
      <c r="M19" s="34">
        <f t="shared" si="0"/>
        <v>0.2781860375169214</v>
      </c>
      <c r="N19" s="35">
        <v>20684</v>
      </c>
      <c r="O19" s="35">
        <v>26438</v>
      </c>
      <c r="P19" s="35">
        <v>1213</v>
      </c>
      <c r="Q19" s="50">
        <v>386780.68</v>
      </c>
      <c r="R19" s="35">
        <f t="shared" si="1"/>
        <v>413218.68</v>
      </c>
      <c r="S19" s="48">
        <v>15626</v>
      </c>
      <c r="T19" s="37">
        <f t="shared" si="2"/>
        <v>16839</v>
      </c>
      <c r="U19" s="22"/>
      <c r="V19" s="36"/>
      <c r="W19" s="38"/>
      <c r="X19" s="39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40" customFormat="1" ht="12.75">
      <c r="D20" s="32">
        <v>11</v>
      </c>
      <c r="E20" s="32">
        <v>7</v>
      </c>
      <c r="F20" s="31" t="s">
        <v>163</v>
      </c>
      <c r="G20" s="31" t="s">
        <v>38</v>
      </c>
      <c r="H20" s="31" t="s">
        <v>39</v>
      </c>
      <c r="I20" s="33">
        <v>2</v>
      </c>
      <c r="J20" s="55">
        <v>9</v>
      </c>
      <c r="K20" s="56">
        <v>17697</v>
      </c>
      <c r="L20" s="56">
        <v>603</v>
      </c>
      <c r="M20" s="34">
        <f t="shared" si="0"/>
        <v>-0.5183979974968711</v>
      </c>
      <c r="N20" s="35">
        <v>47940</v>
      </c>
      <c r="O20" s="35">
        <v>23088</v>
      </c>
      <c r="P20" s="35">
        <v>824</v>
      </c>
      <c r="Q20" s="50">
        <v>47940</v>
      </c>
      <c r="R20" s="35">
        <f t="shared" si="1"/>
        <v>71028</v>
      </c>
      <c r="S20" s="48">
        <v>1343</v>
      </c>
      <c r="T20" s="37">
        <f t="shared" si="2"/>
        <v>2167</v>
      </c>
      <c r="U20" s="22"/>
      <c r="V20" s="36"/>
      <c r="W20" s="38"/>
      <c r="X20" s="39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40" customFormat="1" ht="12.75">
      <c r="D21" s="32">
        <v>12</v>
      </c>
      <c r="E21" s="32">
        <v>8</v>
      </c>
      <c r="F21" s="31" t="s">
        <v>129</v>
      </c>
      <c r="G21" s="31" t="s">
        <v>38</v>
      </c>
      <c r="H21" s="31" t="s">
        <v>37</v>
      </c>
      <c r="I21" s="33">
        <v>8</v>
      </c>
      <c r="J21" s="33">
        <v>2</v>
      </c>
      <c r="K21" s="56">
        <v>15754</v>
      </c>
      <c r="L21" s="56">
        <v>498</v>
      </c>
      <c r="M21" s="34">
        <f t="shared" si="0"/>
        <v>-0.48253409791871327</v>
      </c>
      <c r="N21" s="35">
        <v>43771</v>
      </c>
      <c r="O21" s="35">
        <v>22650</v>
      </c>
      <c r="P21" s="35">
        <v>766</v>
      </c>
      <c r="Q21" s="50">
        <v>1092622.2000000002</v>
      </c>
      <c r="R21" s="35">
        <f t="shared" si="1"/>
        <v>1115272.2000000002</v>
      </c>
      <c r="S21" s="48">
        <v>37830</v>
      </c>
      <c r="T21" s="37">
        <f t="shared" si="2"/>
        <v>38596</v>
      </c>
      <c r="U21" s="22"/>
      <c r="V21" s="36"/>
      <c r="W21" s="38"/>
      <c r="X21" s="39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40" customFormat="1" ht="12.75">
      <c r="D22" s="32">
        <v>13</v>
      </c>
      <c r="E22" s="32">
        <v>12</v>
      </c>
      <c r="F22" s="31" t="s">
        <v>148</v>
      </c>
      <c r="G22" s="31" t="s">
        <v>88</v>
      </c>
      <c r="H22" s="31" t="s">
        <v>37</v>
      </c>
      <c r="I22" s="33">
        <v>5</v>
      </c>
      <c r="J22" s="55">
        <v>4</v>
      </c>
      <c r="K22" s="56">
        <v>15630</v>
      </c>
      <c r="L22" s="56">
        <v>603</v>
      </c>
      <c r="M22" s="34">
        <f t="shared" si="0"/>
        <v>-0.168488534560697</v>
      </c>
      <c r="N22" s="35">
        <v>24334</v>
      </c>
      <c r="O22" s="35">
        <v>20234</v>
      </c>
      <c r="P22" s="35">
        <v>782</v>
      </c>
      <c r="Q22" s="50">
        <v>198060</v>
      </c>
      <c r="R22" s="35">
        <f t="shared" si="1"/>
        <v>218294</v>
      </c>
      <c r="S22" s="48">
        <v>6958</v>
      </c>
      <c r="T22" s="37">
        <f t="shared" si="2"/>
        <v>7740</v>
      </c>
      <c r="U22" s="22"/>
      <c r="V22" s="36"/>
      <c r="W22" s="38"/>
      <c r="X22" s="39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40" customFormat="1" ht="12.75">
      <c r="D23" s="32">
        <v>14</v>
      </c>
      <c r="E23" s="32">
        <v>10</v>
      </c>
      <c r="F23" s="31" t="s">
        <v>159</v>
      </c>
      <c r="G23" s="31" t="s">
        <v>44</v>
      </c>
      <c r="H23" s="31" t="s">
        <v>34</v>
      </c>
      <c r="I23" s="33">
        <v>3</v>
      </c>
      <c r="J23" s="33">
        <v>8</v>
      </c>
      <c r="K23" s="56">
        <v>12102</v>
      </c>
      <c r="L23" s="56">
        <v>421</v>
      </c>
      <c r="M23" s="34">
        <f t="shared" si="0"/>
        <v>-0.4592989615372902</v>
      </c>
      <c r="N23" s="35">
        <v>32837</v>
      </c>
      <c r="O23" s="35">
        <v>17755</v>
      </c>
      <c r="P23" s="35">
        <v>645</v>
      </c>
      <c r="Q23" s="50">
        <v>85441</v>
      </c>
      <c r="R23" s="35">
        <f t="shared" si="1"/>
        <v>103196</v>
      </c>
      <c r="S23" s="48">
        <v>3022</v>
      </c>
      <c r="T23" s="37">
        <f t="shared" si="2"/>
        <v>3667</v>
      </c>
      <c r="U23" s="22"/>
      <c r="V23" s="36"/>
      <c r="W23" s="38"/>
      <c r="X23" s="39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40" customFormat="1" ht="12.75">
      <c r="D24" s="32">
        <v>15</v>
      </c>
      <c r="E24" s="32">
        <v>9</v>
      </c>
      <c r="F24" s="31" t="s">
        <v>147</v>
      </c>
      <c r="G24" s="31" t="s">
        <v>38</v>
      </c>
      <c r="H24" s="31" t="s">
        <v>39</v>
      </c>
      <c r="I24" s="33">
        <v>5</v>
      </c>
      <c r="J24" s="55">
        <v>4</v>
      </c>
      <c r="K24" s="56">
        <v>11819</v>
      </c>
      <c r="L24" s="56">
        <v>289</v>
      </c>
      <c r="M24" s="34">
        <f t="shared" si="0"/>
        <v>-0.565616362631288</v>
      </c>
      <c r="N24" s="35">
        <v>36180</v>
      </c>
      <c r="O24" s="35">
        <v>15716</v>
      </c>
      <c r="P24" s="35">
        <v>393</v>
      </c>
      <c r="Q24" s="50">
        <v>705585.6</v>
      </c>
      <c r="R24" s="35">
        <f t="shared" si="1"/>
        <v>721301.6</v>
      </c>
      <c r="S24" s="48">
        <v>16200</v>
      </c>
      <c r="T24" s="37">
        <f t="shared" si="2"/>
        <v>16593</v>
      </c>
      <c r="U24" s="22"/>
      <c r="V24" s="36"/>
      <c r="W24" s="38"/>
      <c r="X24" s="39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40" customFormat="1" ht="12.75">
      <c r="D25" s="32">
        <v>16</v>
      </c>
      <c r="E25" s="32">
        <v>15</v>
      </c>
      <c r="F25" s="31" t="s">
        <v>99</v>
      </c>
      <c r="G25" s="31" t="s">
        <v>38</v>
      </c>
      <c r="H25" s="31" t="s">
        <v>37</v>
      </c>
      <c r="I25" s="33">
        <v>14</v>
      </c>
      <c r="J25" s="33">
        <v>4</v>
      </c>
      <c r="K25" s="56">
        <v>9238</v>
      </c>
      <c r="L25" s="56">
        <v>282</v>
      </c>
      <c r="M25" s="34">
        <f t="shared" si="0"/>
        <v>0.03891874287575314</v>
      </c>
      <c r="N25" s="35">
        <v>12282</v>
      </c>
      <c r="O25" s="35">
        <v>12760</v>
      </c>
      <c r="P25" s="35">
        <v>396</v>
      </c>
      <c r="Q25" s="50">
        <v>1114262</v>
      </c>
      <c r="R25" s="35">
        <f t="shared" si="1"/>
        <v>1127022</v>
      </c>
      <c r="S25" s="48">
        <v>33037</v>
      </c>
      <c r="T25" s="37">
        <f t="shared" si="2"/>
        <v>33433</v>
      </c>
      <c r="U25" s="22"/>
      <c r="V25" s="36"/>
      <c r="W25" s="38"/>
      <c r="X25" s="39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40" customFormat="1" ht="12.75">
      <c r="D26" s="32">
        <v>17</v>
      </c>
      <c r="E26" s="32">
        <v>11</v>
      </c>
      <c r="F26" s="31" t="s">
        <v>153</v>
      </c>
      <c r="G26" s="31" t="s">
        <v>38</v>
      </c>
      <c r="H26" s="31" t="s">
        <v>39</v>
      </c>
      <c r="I26" s="33">
        <v>4</v>
      </c>
      <c r="J26" s="33">
        <v>4</v>
      </c>
      <c r="K26" s="56">
        <v>8112</v>
      </c>
      <c r="L26" s="56">
        <v>264</v>
      </c>
      <c r="M26" s="34">
        <f t="shared" si="0"/>
        <v>-0.507564605822702</v>
      </c>
      <c r="N26" s="35">
        <v>24456</v>
      </c>
      <c r="O26" s="35">
        <v>12043</v>
      </c>
      <c r="P26" s="35">
        <v>422</v>
      </c>
      <c r="Q26" s="50">
        <v>119159</v>
      </c>
      <c r="R26" s="35">
        <f t="shared" si="1"/>
        <v>131202</v>
      </c>
      <c r="S26" s="48">
        <v>4031</v>
      </c>
      <c r="T26" s="37">
        <f t="shared" si="2"/>
        <v>4453</v>
      </c>
      <c r="U26" s="22"/>
      <c r="V26" s="36"/>
      <c r="W26" s="38"/>
      <c r="X26" s="39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40" customFormat="1" ht="12.75">
      <c r="D27" s="32">
        <v>18</v>
      </c>
      <c r="E27" s="32">
        <v>14</v>
      </c>
      <c r="F27" s="31" t="s">
        <v>120</v>
      </c>
      <c r="G27" s="31" t="s">
        <v>36</v>
      </c>
      <c r="H27" s="31" t="s">
        <v>37</v>
      </c>
      <c r="I27" s="33">
        <v>10</v>
      </c>
      <c r="J27" s="55">
        <v>1</v>
      </c>
      <c r="K27" s="56">
        <v>6649</v>
      </c>
      <c r="L27" s="56">
        <v>207</v>
      </c>
      <c r="M27" s="34">
        <f t="shared" si="0"/>
        <v>-0.3909954180224451</v>
      </c>
      <c r="N27" s="35">
        <v>15059</v>
      </c>
      <c r="O27" s="35">
        <v>9171</v>
      </c>
      <c r="P27" s="35">
        <v>303</v>
      </c>
      <c r="Q27" s="50">
        <v>773067</v>
      </c>
      <c r="R27" s="35">
        <f t="shared" si="1"/>
        <v>782238</v>
      </c>
      <c r="S27" s="48">
        <v>26373</v>
      </c>
      <c r="T27" s="37">
        <f t="shared" si="2"/>
        <v>26676</v>
      </c>
      <c r="U27" s="22"/>
      <c r="V27" s="36"/>
      <c r="W27" s="38"/>
      <c r="X27" s="39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40" customFormat="1" ht="12.75">
      <c r="D28" s="32">
        <v>19</v>
      </c>
      <c r="E28" s="32">
        <v>16</v>
      </c>
      <c r="F28" s="31" t="s">
        <v>149</v>
      </c>
      <c r="G28" s="31" t="s">
        <v>38</v>
      </c>
      <c r="H28" s="31" t="s">
        <v>42</v>
      </c>
      <c r="I28" s="33">
        <v>5</v>
      </c>
      <c r="J28" s="55">
        <v>2</v>
      </c>
      <c r="K28" s="56">
        <v>4676</v>
      </c>
      <c r="L28" s="56">
        <v>141</v>
      </c>
      <c r="M28" s="34">
        <f t="shared" si="0"/>
        <v>-0.32273981768002</v>
      </c>
      <c r="N28" s="35">
        <v>11957</v>
      </c>
      <c r="O28" s="35">
        <v>8098</v>
      </c>
      <c r="P28" s="35">
        <v>272</v>
      </c>
      <c r="Q28" s="50">
        <v>43804</v>
      </c>
      <c r="R28" s="35">
        <f t="shared" si="1"/>
        <v>51902</v>
      </c>
      <c r="S28" s="48">
        <v>1540</v>
      </c>
      <c r="T28" s="37">
        <f t="shared" si="2"/>
        <v>1812</v>
      </c>
      <c r="U28" s="22"/>
      <c r="V28" s="36"/>
      <c r="W28" s="38"/>
      <c r="X28" s="39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40" customFormat="1" ht="12.75">
      <c r="D29" s="32">
        <v>20</v>
      </c>
      <c r="E29" s="32">
        <v>19</v>
      </c>
      <c r="F29" s="31" t="s">
        <v>114</v>
      </c>
      <c r="G29" s="31" t="s">
        <v>45</v>
      </c>
      <c r="H29" s="31" t="s">
        <v>37</v>
      </c>
      <c r="I29" s="33">
        <v>11</v>
      </c>
      <c r="J29" s="55">
        <v>7</v>
      </c>
      <c r="K29" s="56">
        <v>6026</v>
      </c>
      <c r="L29" s="56">
        <v>285</v>
      </c>
      <c r="M29" s="34">
        <f t="shared" si="0"/>
        <v>-0.20564197205378332</v>
      </c>
      <c r="N29" s="35">
        <v>7586</v>
      </c>
      <c r="O29" s="35">
        <v>6026</v>
      </c>
      <c r="P29" s="35">
        <v>285</v>
      </c>
      <c r="Q29" s="50">
        <v>512086.06</v>
      </c>
      <c r="R29" s="35">
        <f t="shared" si="1"/>
        <v>518112.06</v>
      </c>
      <c r="S29" s="48">
        <v>20552</v>
      </c>
      <c r="T29" s="37">
        <f t="shared" si="2"/>
        <v>20837</v>
      </c>
      <c r="U29" s="22"/>
      <c r="V29" s="36"/>
      <c r="W29" s="38"/>
      <c r="X29" s="39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40" customFormat="1" ht="12.75">
      <c r="D30" s="32">
        <v>21</v>
      </c>
      <c r="E30" s="32">
        <v>21</v>
      </c>
      <c r="F30" s="31" t="s">
        <v>154</v>
      </c>
      <c r="G30" s="31" t="s">
        <v>38</v>
      </c>
      <c r="H30" s="31" t="s">
        <v>42</v>
      </c>
      <c r="I30" s="33">
        <v>4</v>
      </c>
      <c r="J30" s="33">
        <v>1</v>
      </c>
      <c r="K30" s="56">
        <v>3489</v>
      </c>
      <c r="L30" s="56">
        <v>117</v>
      </c>
      <c r="M30" s="34">
        <f t="shared" si="0"/>
        <v>0.026557925554161477</v>
      </c>
      <c r="N30" s="35">
        <v>4782</v>
      </c>
      <c r="O30" s="35">
        <v>4909</v>
      </c>
      <c r="P30" s="35">
        <v>171</v>
      </c>
      <c r="Q30" s="50">
        <v>18874</v>
      </c>
      <c r="R30" s="35">
        <f t="shared" si="1"/>
        <v>23783</v>
      </c>
      <c r="S30" s="48">
        <v>651</v>
      </c>
      <c r="T30" s="37">
        <f t="shared" si="2"/>
        <v>822</v>
      </c>
      <c r="U30" s="22"/>
      <c r="V30" s="36"/>
      <c r="W30" s="38"/>
      <c r="X30" s="39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40" customFormat="1" ht="12.75">
      <c r="D31" s="32">
        <v>22</v>
      </c>
      <c r="E31" s="32">
        <v>20</v>
      </c>
      <c r="F31" s="31" t="s">
        <v>93</v>
      </c>
      <c r="G31" s="31" t="s">
        <v>38</v>
      </c>
      <c r="H31" s="31" t="s">
        <v>42</v>
      </c>
      <c r="I31" s="33">
        <v>15</v>
      </c>
      <c r="J31" s="33">
        <v>2</v>
      </c>
      <c r="K31" s="56">
        <v>2040</v>
      </c>
      <c r="L31" s="56">
        <v>118</v>
      </c>
      <c r="M31" s="34">
        <f t="shared" si="0"/>
        <v>-0.6613853056646102</v>
      </c>
      <c r="N31" s="35">
        <v>7132</v>
      </c>
      <c r="O31" s="35">
        <v>2415</v>
      </c>
      <c r="P31" s="35">
        <v>143</v>
      </c>
      <c r="Q31" s="50">
        <v>1257294</v>
      </c>
      <c r="R31" s="35">
        <f t="shared" si="1"/>
        <v>1259709</v>
      </c>
      <c r="S31" s="48">
        <v>48639</v>
      </c>
      <c r="T31" s="37">
        <f t="shared" si="2"/>
        <v>48782</v>
      </c>
      <c r="U31" s="22"/>
      <c r="V31" s="36"/>
      <c r="W31" s="38"/>
      <c r="X31" s="39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1"/>
      <c r="E32" s="42"/>
      <c r="F32" s="42"/>
      <c r="G32" s="42"/>
      <c r="H32" s="42"/>
      <c r="I32" s="42"/>
      <c r="J32" s="42"/>
      <c r="K32" s="43">
        <f>SUM(K10:K31)</f>
        <v>1278709</v>
      </c>
      <c r="L32" s="43">
        <f>SUM(L10:L31)</f>
        <v>39212</v>
      </c>
      <c r="M32" s="44">
        <f t="shared" si="0"/>
        <v>-0.03884801528769366</v>
      </c>
      <c r="N32" s="43">
        <f>SUM(N10:N31)</f>
        <v>1751578.8000000003</v>
      </c>
      <c r="O32" s="43">
        <f aca="true" t="shared" si="3" ref="O32:T32">SUM(O10:O31)</f>
        <v>1683533.4400000002</v>
      </c>
      <c r="P32" s="43">
        <f t="shared" si="3"/>
        <v>53092</v>
      </c>
      <c r="Q32" s="43">
        <f t="shared" si="3"/>
        <v>10947986.56</v>
      </c>
      <c r="R32" s="43">
        <f t="shared" si="3"/>
        <v>12631520</v>
      </c>
      <c r="S32" s="43">
        <f t="shared" si="3"/>
        <v>351571</v>
      </c>
      <c r="T32" s="43">
        <f t="shared" si="3"/>
        <v>404663</v>
      </c>
      <c r="U32" s="45"/>
      <c r="V32" s="46">
        <f>SUM(V10:V19)</f>
        <v>0</v>
      </c>
    </row>
    <row r="35" spans="15:16" ht="12.75">
      <c r="O35" s="54"/>
      <c r="P35" s="53"/>
    </row>
    <row r="38" spans="16:256" s="3" customFormat="1" ht="12.75">
      <c r="P38" s="46"/>
      <c r="Q38" s="46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2011-07-14T12:08:19Z</cp:lastPrinted>
  <dcterms:created xsi:type="dcterms:W3CDTF">2010-01-07T12:33:24Z</dcterms:created>
  <dcterms:modified xsi:type="dcterms:W3CDTF">2011-07-15T10:45:20Z</dcterms:modified>
  <cp:category/>
  <cp:version/>
  <cp:contentType/>
  <cp:contentStatus/>
</cp:coreProperties>
</file>