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<sst xmlns="http://schemas.openxmlformats.org/spreadsheetml/2006/main" count="113" uniqueCount="62">
  <si>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</si>
  <si>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</si>
  <si>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 xml:space="preserve">               US  $  =</t>
  </si>
  <si>
    <t>Top 20</t>
  </si>
  <si>
    <t>Week</t>
  </si>
  <si>
    <t>DATE PREPARED</t>
  </si>
  <si>
    <t>TO:</t>
  </si>
  <si>
    <t>UIP, BVI, WB, FOX, SONY</t>
  </si>
  <si>
    <t>FROM:   KINEMATOGRAFI   d.d.  Zagreb</t>
  </si>
  <si>
    <t>CONTINENTAL FILM - ZAGREB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</si>
  <si>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</si>
  <si>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</si>
  <si>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</si>
  <si>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</si>
  <si>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</si>
  <si>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</si>
  <si>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</si>
  <si>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</si>
  <si>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</si>
  <si>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</si>
  <si>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</si>
  <si>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</si>
  <si>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</si>
  <si>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</si>
  <si>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</si>
  <si>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</si>
  <si>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</si>
  <si>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INCEPTIOM</t>
  </si>
  <si>
    <t>WB</t>
  </si>
  <si>
    <t>Blitz</t>
  </si>
  <si>
    <t>new</t>
  </si>
  <si>
    <t>SORCERER'S APRENTICE</t>
  </si>
  <si>
    <t>WDI</t>
  </si>
  <si>
    <t>CF</t>
  </si>
  <si>
    <t>DESPICABLE ME</t>
  </si>
  <si>
    <t>UNI</t>
  </si>
  <si>
    <t>KNIGHT AND DAY</t>
  </si>
  <si>
    <t>FOX</t>
  </si>
  <si>
    <t>TWILIGHT SAGA: ECLIPSE</t>
  </si>
  <si>
    <t>IND</t>
  </si>
  <si>
    <t>SHREK FOREVER AFTER</t>
  </si>
  <si>
    <t>PAR</t>
  </si>
  <si>
    <t>CENTURION</t>
  </si>
  <si>
    <t>STREETDANCE</t>
  </si>
  <si>
    <t>LETTERS TO JULIET</t>
  </si>
  <si>
    <t>TOY STORY 3</t>
  </si>
  <si>
    <t>LOSERS, THE</t>
  </si>
  <si>
    <t>GROWN UPS</t>
  </si>
  <si>
    <t>SONY</t>
  </si>
  <si>
    <t>SEX AND THE CITY 2</t>
  </si>
  <si>
    <t>GET HIM TO THE GREEK</t>
  </si>
  <si>
    <t>PREDATORS</t>
  </si>
  <si>
    <t>PRINCE OF PERSIA:SANDS OF TIME</t>
  </si>
  <si>
    <t>CRAZIES, THE</t>
  </si>
  <si>
    <t>Discovery</t>
  </si>
  <si>
    <t>NANNY McPHEE AND THE BIG BANG</t>
  </si>
  <si>
    <t>RUNAWAYS, THE</t>
  </si>
  <si>
    <t>Duplicato</t>
  </si>
  <si>
    <t>FURRY VENGEANCE</t>
  </si>
  <si>
    <t>BROOKLYN'S FINEST</t>
  </si>
  <si>
    <t>TOURNAMENT</t>
  </si>
  <si>
    <t>I LOVE YOU PHILLIP MORRIS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</si>
</sst>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2" fillId="0" borderId="0" xfId="17">
      <alignment/>
      <protection/>
    </xf>
    <xf numFmtId="0" fontId="5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2" fillId="0" borderId="0" xfId="17" applyFont="1">
      <alignment/>
      <protection/>
    </xf>
    <xf numFmtId="0" fontId="2" fillId="0" borderId="0" xfId="17" applyBorder="1">
      <alignment/>
      <protection/>
    </xf>
    <xf numFmtId="0" fontId="2" fillId="0" borderId="0" xfId="17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3" fillId="2" borderId="12" xfId="17" applyFont="1" applyFill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3" fillId="3" borderId="12" xfId="17" applyFont="1" applyFill="1" applyBorder="1" applyAlignment="1">
      <alignment horizontal="center"/>
      <protection/>
    </xf>
    <xf numFmtId="3" fontId="4" fillId="0" borderId="12" xfId="17" applyNumberFormat="1" applyFont="1" applyBorder="1" applyAlignment="1">
      <alignment horizontal="right"/>
      <protection/>
    </xf>
    <xf numFmtId="10" fontId="3" fillId="0" borderId="12" xfId="17" applyNumberFormat="1" applyFont="1" applyFill="1" applyBorder="1" applyAlignment="1">
      <alignment horizontal="center"/>
      <protection/>
    </xf>
    <xf numFmtId="3" fontId="6" fillId="0" borderId="12" xfId="17" applyNumberFormat="1" applyFont="1" applyFill="1" applyBorder="1" applyAlignment="1">
      <alignment horizontal="right"/>
      <protection/>
    </xf>
    <xf numFmtId="3" fontId="7" fillId="0" borderId="0" xfId="17" applyNumberFormat="1" applyFont="1" applyBorder="1" applyAlignment="1" applyProtection="1">
      <alignment horizontal="right"/>
      <protection locked="0"/>
    </xf>
    <xf numFmtId="0" fontId="3" fillId="0" borderId="12" xfId="17" applyFont="1" applyFill="1" applyBorder="1" applyAlignment="1">
      <alignment horizontal="center"/>
      <protection/>
    </xf>
    <xf numFmtId="3" fontId="4" fillId="0" borderId="13" xfId="17" applyNumberFormat="1" applyFont="1" applyBorder="1" applyAlignment="1">
      <alignment horizontal="righ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6" fillId="2" borderId="14" xfId="17" applyNumberFormat="1" applyFont="1" applyFill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6" fillId="3" borderId="0" xfId="17" applyNumberFormat="1" applyFont="1" applyFill="1" applyBorder="1" applyAlignment="1">
      <alignment horizontal="right"/>
      <protection/>
    </xf>
    <xf numFmtId="3" fontId="6" fillId="0" borderId="0" xfId="17" applyNumberFormat="1" applyFont="1" applyFill="1" applyBorder="1" applyAlignment="1">
      <alignment horizontal="right"/>
      <protection/>
    </xf>
    <xf numFmtId="3" fontId="6" fillId="0" borderId="13" xfId="17" applyNumberFormat="1" applyFont="1" applyFill="1" applyBorder="1" applyAlignment="1">
      <alignment horizontal="right"/>
      <protection/>
    </xf>
    <xf numFmtId="3" fontId="6" fillId="0" borderId="12" xfId="17" applyNumberFormat="1" applyFont="1" applyBorder="1" applyAlignment="1" applyProtection="1">
      <alignment horizontal="right"/>
      <protection locked="0"/>
    </xf>
    <xf numFmtId="3" fontId="6" fillId="0" borderId="12" xfId="17" applyNumberFormat="1" applyFont="1" applyBorder="1" applyAlignment="1" applyProtection="1">
      <alignment horizontal="right"/>
      <protection locked="0"/>
    </xf>
    <xf numFmtId="3" fontId="6" fillId="0" borderId="12" xfId="19" applyNumberFormat="1" applyFont="1" applyFill="1" applyBorder="1" applyAlignment="1">
      <alignment horizontal="right"/>
    </xf>
    <xf numFmtId="0" fontId="3" fillId="0" borderId="15" xfId="17" applyFont="1" applyBorder="1" applyAlignment="1">
      <alignment horizontal="center"/>
      <protection/>
    </xf>
    <xf numFmtId="0" fontId="8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0" fontId="11" fillId="0" borderId="0" xfId="17" applyFont="1" applyFill="1" applyBorder="1">
      <alignment/>
      <protection/>
    </xf>
    <xf numFmtId="0" fontId="11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C1">
      <selection activeCell="R12" sqref="R12"/>
    </sheetView>
  </sheetViews>
  <sheetFormatPr defaultColWidth="9.00390625" defaultRowHeight="12.75"/>
  <cols>
    <col min="1" max="1" width="7.25390625" style="0" customWidth="1"/>
    <col min="2" max="2" width="8.25390625" style="0" customWidth="1"/>
    <col min="3" max="3" width="31.00390625" style="0" customWidth="1"/>
    <col min="14" max="14" width="10.25390625" style="0" customWidth="1"/>
    <col min="15" max="15" width="10.75390625" style="0" customWidth="1"/>
  </cols>
  <sheetData>
    <row r="1" spans="1:19" ht="12.75">
      <c r="A1" s="1"/>
      <c r="B1" s="1"/>
      <c r="C1" s="2"/>
      <c r="D1" s="1"/>
      <c r="E1" s="1"/>
      <c r="F1" s="1"/>
      <c r="G1" s="1"/>
      <c r="H1" s="1"/>
      <c r="I1" s="2"/>
      <c r="J1" s="2"/>
      <c r="K1" s="2"/>
      <c r="L1" s="2"/>
      <c r="M1" s="1"/>
      <c r="N1" s="1"/>
      <c r="O1" s="2"/>
      <c r="P1" s="2"/>
      <c r="Q1" s="2"/>
      <c r="R1" s="1"/>
      <c r="S1" s="1"/>
    </row>
    <row r="2" spans="1:19" ht="12.75">
      <c r="A2" s="1"/>
      <c r="B2" s="1"/>
      <c r="C2" s="3"/>
      <c r="D2" s="2"/>
      <c r="E2" s="2"/>
      <c r="F2" s="1"/>
      <c r="G2" s="1"/>
      <c r="H2" s="1"/>
      <c r="I2" s="4"/>
      <c r="J2" s="5"/>
      <c r="K2" s="6"/>
      <c r="L2" s="7"/>
      <c r="M2" s="2"/>
      <c r="N2" s="8"/>
      <c r="O2" s="3"/>
      <c r="P2" s="3"/>
      <c r="Q2" s="9"/>
      <c r="R2" s="1"/>
      <c r="S2" s="1"/>
    </row>
    <row r="3" spans="1:19" ht="12.75">
      <c r="A3" s="1"/>
      <c r="B3" s="1"/>
      <c r="C3" s="10" t="s">
        <v>0</v>
      </c>
      <c r="D3" s="1"/>
      <c r="E3" s="45" t="s">
        <v>1</v>
      </c>
      <c r="F3" s="46"/>
      <c r="G3" s="1"/>
      <c r="H3" s="1"/>
      <c r="I3" s="11"/>
      <c r="J3" s="12"/>
      <c r="K3" s="13"/>
      <c r="L3" s="7"/>
      <c r="M3" s="2"/>
      <c r="N3" s="2"/>
      <c r="O3" s="14" t="s">
        <v>2</v>
      </c>
      <c r="P3" s="3"/>
      <c r="Q3" s="15">
        <v>5</v>
      </c>
      <c r="R3" s="1"/>
      <c r="S3" s="1"/>
    </row>
    <row r="4" spans="1:19" ht="12.75">
      <c r="A4" s="16"/>
      <c r="B4" s="16"/>
      <c r="C4" s="16"/>
      <c r="D4" s="16"/>
      <c r="E4" s="45" t="s">
        <v>3</v>
      </c>
      <c r="F4" s="47"/>
      <c r="G4" s="16"/>
      <c r="H4" s="16"/>
      <c r="K4" s="17"/>
      <c r="L4" s="16"/>
      <c r="M4" s="16"/>
      <c r="N4" s="17"/>
      <c r="O4" s="1" t="s">
        <v>5</v>
      </c>
      <c r="P4" s="1"/>
      <c r="Q4" s="18">
        <v>40402</v>
      </c>
      <c r="R4" s="16"/>
      <c r="S4" s="16"/>
    </row>
    <row r="5" spans="1:19" ht="12.75">
      <c r="A5" s="1"/>
      <c r="B5" s="1" t="s">
        <v>6</v>
      </c>
      <c r="C5" s="1" t="s">
        <v>7</v>
      </c>
      <c r="D5" s="1"/>
      <c r="E5" s="1"/>
      <c r="F5" s="1"/>
      <c r="G5" s="16"/>
      <c r="H5" s="16"/>
      <c r="I5" s="16"/>
      <c r="J5" s="16"/>
      <c r="K5" s="17"/>
      <c r="L5" s="16"/>
      <c r="M5" s="16"/>
      <c r="N5" s="19"/>
      <c r="O5" s="16"/>
      <c r="P5" s="17"/>
      <c r="Q5" s="16"/>
      <c r="R5" s="16"/>
      <c r="S5" s="16"/>
    </row>
    <row r="6" spans="1:19" ht="15.75">
      <c r="A6" s="1"/>
      <c r="B6" s="1" t="s">
        <v>8</v>
      </c>
      <c r="C6" s="20" t="s">
        <v>9</v>
      </c>
      <c r="D6" s="1"/>
      <c r="E6" s="1"/>
      <c r="F6" s="1"/>
      <c r="G6" s="48" t="s">
        <v>4</v>
      </c>
      <c r="H6" s="49">
        <v>32</v>
      </c>
      <c r="I6" s="16"/>
      <c r="J6" s="16"/>
      <c r="K6" s="17"/>
      <c r="L6" s="16"/>
      <c r="M6" s="21"/>
      <c r="N6" s="17"/>
      <c r="O6" s="16"/>
      <c r="P6" s="17"/>
      <c r="Q6" s="16"/>
      <c r="R6" s="16"/>
      <c r="S6" s="16"/>
    </row>
    <row r="7" spans="1:19" ht="12.75">
      <c r="A7" s="22"/>
      <c r="B7" s="22"/>
      <c r="C7" s="23"/>
      <c r="D7" s="22"/>
      <c r="E7" s="22"/>
      <c r="F7" s="22"/>
      <c r="G7" s="22"/>
      <c r="H7" s="24"/>
      <c r="I7" s="22"/>
      <c r="J7" s="22"/>
      <c r="K7" s="24"/>
      <c r="L7" s="24"/>
      <c r="M7" s="22"/>
      <c r="N7" s="22"/>
      <c r="O7" s="22"/>
      <c r="P7" s="22"/>
      <c r="Q7" s="22"/>
      <c r="R7" s="16"/>
      <c r="S7" s="16"/>
    </row>
    <row r="8" spans="1:19" ht="12.75">
      <c r="A8" s="25" t="s">
        <v>10</v>
      </c>
      <c r="B8" s="25" t="s">
        <v>11</v>
      </c>
      <c r="C8" s="25"/>
      <c r="D8" s="25"/>
      <c r="E8" s="25" t="s">
        <v>12</v>
      </c>
      <c r="F8" s="25" t="s">
        <v>13</v>
      </c>
      <c r="G8" s="25" t="s">
        <v>14</v>
      </c>
      <c r="H8" s="25" t="s">
        <v>15</v>
      </c>
      <c r="I8" s="25" t="s">
        <v>15</v>
      </c>
      <c r="J8" s="25" t="s">
        <v>16</v>
      </c>
      <c r="K8" s="25" t="s">
        <v>17</v>
      </c>
      <c r="L8" s="25" t="s">
        <v>13</v>
      </c>
      <c r="M8" s="25" t="s">
        <v>13</v>
      </c>
      <c r="N8" s="25" t="s">
        <v>18</v>
      </c>
      <c r="O8" s="25" t="s">
        <v>19</v>
      </c>
      <c r="P8" s="26" t="s">
        <v>20</v>
      </c>
      <c r="Q8" s="25" t="s">
        <v>19</v>
      </c>
      <c r="R8" s="16"/>
      <c r="S8" s="16"/>
    </row>
    <row r="9" spans="1:19" ht="12.75">
      <c r="A9" s="25" t="s">
        <v>13</v>
      </c>
      <c r="B9" s="25" t="s">
        <v>13</v>
      </c>
      <c r="C9" s="25" t="s">
        <v>21</v>
      </c>
      <c r="D9" s="25" t="s">
        <v>22</v>
      </c>
      <c r="E9" s="25" t="s">
        <v>22</v>
      </c>
      <c r="F9" s="25" t="s">
        <v>14</v>
      </c>
      <c r="G9" s="25"/>
      <c r="H9" s="25" t="s">
        <v>23</v>
      </c>
      <c r="I9" s="25" t="s">
        <v>24</v>
      </c>
      <c r="J9" s="25" t="s">
        <v>25</v>
      </c>
      <c r="K9" s="25" t="s">
        <v>23</v>
      </c>
      <c r="L9" s="25" t="s">
        <v>23</v>
      </c>
      <c r="M9" s="25" t="s">
        <v>24</v>
      </c>
      <c r="N9" s="25" t="s">
        <v>26</v>
      </c>
      <c r="O9" s="25" t="s">
        <v>23</v>
      </c>
      <c r="P9" s="26" t="s">
        <v>24</v>
      </c>
      <c r="Q9" s="25" t="s">
        <v>24</v>
      </c>
      <c r="R9" s="16"/>
      <c r="S9" s="16"/>
    </row>
    <row r="10" spans="1:19" ht="12.75">
      <c r="A10" s="27">
        <v>1</v>
      </c>
      <c r="B10" s="27">
        <v>1</v>
      </c>
      <c r="C10" s="26" t="s">
        <v>27</v>
      </c>
      <c r="D10" s="26" t="s">
        <v>28</v>
      </c>
      <c r="E10" s="26" t="s">
        <v>29</v>
      </c>
      <c r="F10" s="26">
        <v>3</v>
      </c>
      <c r="G10" s="26">
        <v>12</v>
      </c>
      <c r="H10" s="28">
        <v>169064</v>
      </c>
      <c r="I10" s="28">
        <v>5771</v>
      </c>
      <c r="J10" s="29">
        <f aca="true" t="shared" si="0" ref="J10:J33">L10/K10-100%</f>
        <v>-0.33082715884577774</v>
      </c>
      <c r="K10" s="30">
        <v>397476.98</v>
      </c>
      <c r="L10" s="30">
        <v>265980.8</v>
      </c>
      <c r="M10" s="30">
        <v>10335</v>
      </c>
      <c r="N10" s="40">
        <v>1028389.52</v>
      </c>
      <c r="O10" s="30">
        <f aca="true" t="shared" si="1" ref="O10:O32">L10+N10</f>
        <v>1294370.32</v>
      </c>
      <c r="P10" s="41">
        <v>40011</v>
      </c>
      <c r="Q10" s="42">
        <f aca="true" t="shared" si="2" ref="Q10:Q32">P10+M10</f>
        <v>50346</v>
      </c>
      <c r="R10" s="21"/>
      <c r="S10" s="31"/>
    </row>
    <row r="11" spans="1:19" ht="12.75">
      <c r="A11" s="27">
        <v>2</v>
      </c>
      <c r="B11" s="27" t="s">
        <v>30</v>
      </c>
      <c r="C11" s="26" t="s">
        <v>31</v>
      </c>
      <c r="D11" s="26" t="s">
        <v>32</v>
      </c>
      <c r="E11" s="26" t="s">
        <v>33</v>
      </c>
      <c r="F11" s="26">
        <v>1</v>
      </c>
      <c r="G11" s="32">
        <v>9</v>
      </c>
      <c r="H11" s="28">
        <v>144955</v>
      </c>
      <c r="I11" s="28">
        <v>5144</v>
      </c>
      <c r="J11" s="29" t="e">
        <f t="shared" si="0"/>
        <v>#DIV/0!</v>
      </c>
      <c r="K11" s="43"/>
      <c r="L11" s="43">
        <v>217478</v>
      </c>
      <c r="M11" s="30">
        <v>8611</v>
      </c>
      <c r="N11" s="40"/>
      <c r="O11" s="30">
        <f t="shared" si="1"/>
        <v>217478</v>
      </c>
      <c r="P11" s="41"/>
      <c r="Q11" s="42">
        <f t="shared" si="2"/>
        <v>8611</v>
      </c>
      <c r="R11" s="21"/>
      <c r="S11" s="31"/>
    </row>
    <row r="12" spans="1:19" ht="12.75">
      <c r="A12" s="27">
        <v>3</v>
      </c>
      <c r="B12" s="27">
        <v>2</v>
      </c>
      <c r="C12" s="32" t="s">
        <v>34</v>
      </c>
      <c r="D12" s="32" t="s">
        <v>35</v>
      </c>
      <c r="E12" s="32" t="s">
        <v>29</v>
      </c>
      <c r="F12" s="32">
        <v>2</v>
      </c>
      <c r="G12" s="26">
        <v>10</v>
      </c>
      <c r="H12" s="28">
        <v>91428</v>
      </c>
      <c r="I12" s="28">
        <v>3473</v>
      </c>
      <c r="J12" s="29">
        <f t="shared" si="0"/>
        <v>-0.5001406221100011</v>
      </c>
      <c r="K12" s="43">
        <v>289143.72</v>
      </c>
      <c r="L12" s="43">
        <v>144531.2</v>
      </c>
      <c r="M12" s="30">
        <v>6062</v>
      </c>
      <c r="N12" s="40">
        <v>289143.72</v>
      </c>
      <c r="O12" s="30">
        <f t="shared" si="1"/>
        <v>433674.92</v>
      </c>
      <c r="P12" s="41">
        <v>12257</v>
      </c>
      <c r="Q12" s="42">
        <f t="shared" si="2"/>
        <v>18319</v>
      </c>
      <c r="R12" s="21"/>
      <c r="S12" s="31"/>
    </row>
    <row r="13" spans="1:19" ht="12.75">
      <c r="A13" s="27">
        <v>4</v>
      </c>
      <c r="B13" s="27">
        <v>3</v>
      </c>
      <c r="C13" s="32" t="s">
        <v>36</v>
      </c>
      <c r="D13" s="32" t="s">
        <v>37</v>
      </c>
      <c r="E13" s="32" t="s">
        <v>33</v>
      </c>
      <c r="F13" s="32">
        <v>2</v>
      </c>
      <c r="G13" s="26">
        <v>14</v>
      </c>
      <c r="H13" s="28">
        <v>97875</v>
      </c>
      <c r="I13" s="28">
        <v>4134</v>
      </c>
      <c r="J13" s="29">
        <f t="shared" si="0"/>
        <v>-0.5672787539785675</v>
      </c>
      <c r="K13" s="43">
        <v>265485</v>
      </c>
      <c r="L13" s="43">
        <v>114881</v>
      </c>
      <c r="M13" s="30">
        <v>5000</v>
      </c>
      <c r="N13" s="40">
        <v>265485</v>
      </c>
      <c r="O13" s="30">
        <f t="shared" si="1"/>
        <v>380366</v>
      </c>
      <c r="P13" s="41">
        <v>10306</v>
      </c>
      <c r="Q13" s="42">
        <f t="shared" si="2"/>
        <v>15306</v>
      </c>
      <c r="R13" s="21"/>
      <c r="S13" s="31"/>
    </row>
    <row r="14" spans="1:19" ht="12.75">
      <c r="A14" s="27">
        <v>5</v>
      </c>
      <c r="B14" s="27">
        <v>4</v>
      </c>
      <c r="C14" s="32" t="s">
        <v>38</v>
      </c>
      <c r="D14" s="32" t="s">
        <v>39</v>
      </c>
      <c r="E14" s="32" t="s">
        <v>29</v>
      </c>
      <c r="F14" s="26">
        <v>6</v>
      </c>
      <c r="G14" s="26">
        <v>12</v>
      </c>
      <c r="H14" s="28">
        <v>59343</v>
      </c>
      <c r="I14" s="28">
        <v>2165</v>
      </c>
      <c r="J14" s="29">
        <f t="shared" si="0"/>
        <v>-0.2654613364655636</v>
      </c>
      <c r="K14" s="30">
        <v>149363.22</v>
      </c>
      <c r="L14" s="30">
        <v>109713.06</v>
      </c>
      <c r="M14" s="30">
        <v>4638</v>
      </c>
      <c r="N14" s="40">
        <v>2349066.4600000004</v>
      </c>
      <c r="O14" s="30">
        <f t="shared" si="1"/>
        <v>2458779.5200000005</v>
      </c>
      <c r="P14" s="41">
        <v>93620</v>
      </c>
      <c r="Q14" s="42">
        <f t="shared" si="2"/>
        <v>98258</v>
      </c>
      <c r="R14" s="21"/>
      <c r="S14" s="31"/>
    </row>
    <row r="15" spans="1:19" ht="12.75">
      <c r="A15" s="27">
        <v>6</v>
      </c>
      <c r="B15" s="27">
        <v>5</v>
      </c>
      <c r="C15" s="26" t="s">
        <v>40</v>
      </c>
      <c r="D15" s="26" t="s">
        <v>41</v>
      </c>
      <c r="E15" s="26" t="s">
        <v>29</v>
      </c>
      <c r="F15" s="26">
        <v>11</v>
      </c>
      <c r="G15" s="26">
        <v>16</v>
      </c>
      <c r="H15" s="28">
        <v>57739</v>
      </c>
      <c r="I15" s="28">
        <v>1798</v>
      </c>
      <c r="J15" s="29">
        <f t="shared" si="0"/>
        <v>-0.19454527753438755</v>
      </c>
      <c r="K15" s="43">
        <v>107851.5</v>
      </c>
      <c r="L15" s="43">
        <v>86869.5</v>
      </c>
      <c r="M15" s="30">
        <v>2995</v>
      </c>
      <c r="N15" s="40">
        <v>3488661.3800000004</v>
      </c>
      <c r="O15" s="30">
        <f t="shared" si="1"/>
        <v>3575530.8800000004</v>
      </c>
      <c r="P15" s="41">
        <v>120695</v>
      </c>
      <c r="Q15" s="42">
        <f t="shared" si="2"/>
        <v>123690</v>
      </c>
      <c r="R15" s="21"/>
      <c r="S15" s="31"/>
    </row>
    <row r="16" spans="1:19" ht="12.75">
      <c r="A16" s="27">
        <v>7</v>
      </c>
      <c r="B16" s="27" t="s">
        <v>30</v>
      </c>
      <c r="C16" s="26" t="s">
        <v>42</v>
      </c>
      <c r="D16" s="26" t="s">
        <v>39</v>
      </c>
      <c r="E16" s="26" t="s">
        <v>29</v>
      </c>
      <c r="F16" s="26">
        <v>1</v>
      </c>
      <c r="G16" s="32">
        <v>2</v>
      </c>
      <c r="H16" s="28">
        <v>37189</v>
      </c>
      <c r="I16" s="28">
        <v>1211</v>
      </c>
      <c r="J16" s="29" t="e">
        <f t="shared" si="0"/>
        <v>#DIV/0!</v>
      </c>
      <c r="K16" s="43"/>
      <c r="L16" s="43">
        <v>56118.5</v>
      </c>
      <c r="M16" s="30">
        <v>2167</v>
      </c>
      <c r="N16" s="40"/>
      <c r="O16" s="30">
        <f t="shared" si="1"/>
        <v>56118.5</v>
      </c>
      <c r="P16" s="41"/>
      <c r="Q16" s="42">
        <f t="shared" si="2"/>
        <v>2167</v>
      </c>
      <c r="R16" s="21"/>
      <c r="S16" s="31"/>
    </row>
    <row r="17" spans="1:19" ht="12.75">
      <c r="A17" s="27">
        <v>8</v>
      </c>
      <c r="B17" s="27">
        <v>7</v>
      </c>
      <c r="C17" s="26" t="s">
        <v>43</v>
      </c>
      <c r="D17" s="26" t="s">
        <v>39</v>
      </c>
      <c r="E17" s="26" t="s">
        <v>29</v>
      </c>
      <c r="F17" s="26">
        <v>7</v>
      </c>
      <c r="G17" s="26">
        <v>2</v>
      </c>
      <c r="H17" s="28">
        <v>24233</v>
      </c>
      <c r="I17" s="28">
        <v>705</v>
      </c>
      <c r="J17" s="29">
        <f t="shared" si="0"/>
        <v>-0.20221251728529133</v>
      </c>
      <c r="K17" s="30">
        <v>63999.5</v>
      </c>
      <c r="L17" s="30">
        <v>51058</v>
      </c>
      <c r="M17" s="30">
        <v>1614</v>
      </c>
      <c r="N17" s="40">
        <v>1010594</v>
      </c>
      <c r="O17" s="30">
        <f t="shared" si="1"/>
        <v>1061652</v>
      </c>
      <c r="P17" s="41">
        <v>31152</v>
      </c>
      <c r="Q17" s="42">
        <f t="shared" si="2"/>
        <v>32766</v>
      </c>
      <c r="R17" s="21"/>
      <c r="S17" s="31"/>
    </row>
    <row r="18" spans="1:19" ht="12.75">
      <c r="A18" s="27">
        <v>9</v>
      </c>
      <c r="B18" s="27">
        <v>6</v>
      </c>
      <c r="C18" s="26" t="s">
        <v>44</v>
      </c>
      <c r="D18" s="26" t="s">
        <v>39</v>
      </c>
      <c r="E18" s="26" t="s">
        <v>29</v>
      </c>
      <c r="F18" s="44">
        <v>4</v>
      </c>
      <c r="G18" s="26">
        <v>6</v>
      </c>
      <c r="H18" s="33">
        <v>30675</v>
      </c>
      <c r="I18" s="28">
        <v>1047</v>
      </c>
      <c r="J18" s="29">
        <f t="shared" si="0"/>
        <v>-0.37973653476161395</v>
      </c>
      <c r="K18" s="43">
        <v>80417.44</v>
      </c>
      <c r="L18" s="43">
        <v>49880</v>
      </c>
      <c r="M18" s="30">
        <v>2010</v>
      </c>
      <c r="N18" s="40">
        <v>333057.82</v>
      </c>
      <c r="O18" s="30">
        <f t="shared" si="1"/>
        <v>382937.82</v>
      </c>
      <c r="P18" s="41">
        <v>13317</v>
      </c>
      <c r="Q18" s="42">
        <f t="shared" si="2"/>
        <v>15327</v>
      </c>
      <c r="R18" s="21"/>
      <c r="S18" s="31"/>
    </row>
    <row r="19" spans="1:19" ht="12.75">
      <c r="A19" s="27">
        <v>10</v>
      </c>
      <c r="B19" s="27">
        <v>9</v>
      </c>
      <c r="C19" s="26" t="s">
        <v>45</v>
      </c>
      <c r="D19" s="26" t="s">
        <v>32</v>
      </c>
      <c r="E19" s="26" t="s">
        <v>33</v>
      </c>
      <c r="F19" s="44">
        <v>5</v>
      </c>
      <c r="G19" s="26">
        <v>14</v>
      </c>
      <c r="H19" s="33">
        <v>26017</v>
      </c>
      <c r="I19" s="28">
        <v>1115</v>
      </c>
      <c r="J19" s="29">
        <f t="shared" si="0"/>
        <v>-0.2661701518189631</v>
      </c>
      <c r="K19" s="43">
        <v>52365</v>
      </c>
      <c r="L19" s="43">
        <v>38427</v>
      </c>
      <c r="M19" s="30">
        <v>1766</v>
      </c>
      <c r="N19" s="40">
        <v>459745</v>
      </c>
      <c r="O19" s="30">
        <f t="shared" si="1"/>
        <v>498172</v>
      </c>
      <c r="P19" s="41">
        <v>18908</v>
      </c>
      <c r="Q19" s="42">
        <f t="shared" si="2"/>
        <v>20674</v>
      </c>
      <c r="R19" s="21"/>
      <c r="S19" s="31"/>
    </row>
    <row r="20" spans="1:19" ht="12.75">
      <c r="A20" s="27">
        <v>11</v>
      </c>
      <c r="B20" s="27" t="s">
        <v>30</v>
      </c>
      <c r="C20" s="26" t="s">
        <v>46</v>
      </c>
      <c r="D20" s="26" t="s">
        <v>28</v>
      </c>
      <c r="E20" s="26" t="s">
        <v>29</v>
      </c>
      <c r="F20" s="26">
        <v>1</v>
      </c>
      <c r="G20" s="32">
        <v>5</v>
      </c>
      <c r="H20" s="28">
        <v>20674</v>
      </c>
      <c r="I20" s="28">
        <v>739</v>
      </c>
      <c r="J20" s="29" t="e">
        <f t="shared" si="0"/>
        <v>#DIV/0!</v>
      </c>
      <c r="K20" s="43"/>
      <c r="L20" s="43">
        <v>33676.5</v>
      </c>
      <c r="M20" s="30">
        <v>1407</v>
      </c>
      <c r="N20" s="40"/>
      <c r="O20" s="30">
        <f t="shared" si="1"/>
        <v>33676.5</v>
      </c>
      <c r="P20" s="41"/>
      <c r="Q20" s="42">
        <f t="shared" si="2"/>
        <v>1407</v>
      </c>
      <c r="R20" s="21"/>
      <c r="S20" s="31"/>
    </row>
    <row r="21" spans="1:19" ht="12.75">
      <c r="A21" s="27">
        <v>12</v>
      </c>
      <c r="B21" s="27">
        <v>8</v>
      </c>
      <c r="C21" s="26" t="s">
        <v>47</v>
      </c>
      <c r="D21" s="26" t="s">
        <v>48</v>
      </c>
      <c r="E21" s="26" t="s">
        <v>33</v>
      </c>
      <c r="F21" s="26">
        <v>4</v>
      </c>
      <c r="G21" s="26">
        <v>5</v>
      </c>
      <c r="H21" s="28">
        <v>21817</v>
      </c>
      <c r="I21" s="28">
        <v>680</v>
      </c>
      <c r="J21" s="29">
        <f t="shared" si="0"/>
        <v>-0.4415253522315026</v>
      </c>
      <c r="K21" s="43">
        <v>59265</v>
      </c>
      <c r="L21" s="43">
        <v>33098</v>
      </c>
      <c r="M21" s="30">
        <v>1250</v>
      </c>
      <c r="N21" s="40">
        <v>259684</v>
      </c>
      <c r="O21" s="30">
        <f t="shared" si="1"/>
        <v>292782</v>
      </c>
      <c r="P21" s="41">
        <v>10226</v>
      </c>
      <c r="Q21" s="42">
        <f t="shared" si="2"/>
        <v>11476</v>
      </c>
      <c r="R21" s="21"/>
      <c r="S21" s="31"/>
    </row>
    <row r="22" spans="1:19" ht="12.75">
      <c r="A22" s="27">
        <v>13</v>
      </c>
      <c r="B22" s="27">
        <v>10</v>
      </c>
      <c r="C22" s="26" t="s">
        <v>49</v>
      </c>
      <c r="D22" s="26" t="s">
        <v>28</v>
      </c>
      <c r="E22" s="26" t="s">
        <v>29</v>
      </c>
      <c r="F22" s="26">
        <v>10</v>
      </c>
      <c r="G22" s="26">
        <v>9</v>
      </c>
      <c r="H22" s="28">
        <v>12878</v>
      </c>
      <c r="I22" s="28">
        <v>441</v>
      </c>
      <c r="J22" s="29">
        <f t="shared" si="0"/>
        <v>-0.3721583521591444</v>
      </c>
      <c r="K22" s="30">
        <v>39378.56</v>
      </c>
      <c r="L22" s="30">
        <v>24723.5</v>
      </c>
      <c r="M22" s="30">
        <v>1042</v>
      </c>
      <c r="N22" s="40">
        <v>3074215.4000000004</v>
      </c>
      <c r="O22" s="30">
        <f t="shared" si="1"/>
        <v>3098938.9000000004</v>
      </c>
      <c r="P22" s="41">
        <v>116976</v>
      </c>
      <c r="Q22" s="42">
        <f t="shared" si="2"/>
        <v>118018</v>
      </c>
      <c r="R22" s="21"/>
      <c r="S22" s="31"/>
    </row>
    <row r="23" spans="1:19" ht="12.75">
      <c r="A23" s="27">
        <v>14</v>
      </c>
      <c r="B23" s="27">
        <v>13</v>
      </c>
      <c r="C23" s="26" t="s">
        <v>50</v>
      </c>
      <c r="D23" s="26" t="s">
        <v>35</v>
      </c>
      <c r="E23" s="26" t="s">
        <v>29</v>
      </c>
      <c r="F23" s="26">
        <v>5</v>
      </c>
      <c r="G23" s="26">
        <v>6</v>
      </c>
      <c r="H23" s="28">
        <v>11908</v>
      </c>
      <c r="I23" s="28">
        <v>425</v>
      </c>
      <c r="J23" s="29">
        <f t="shared" si="0"/>
        <v>-0.30881996607705353</v>
      </c>
      <c r="K23" s="43">
        <v>28889</v>
      </c>
      <c r="L23" s="43">
        <v>19967.5</v>
      </c>
      <c r="M23" s="30">
        <v>825</v>
      </c>
      <c r="N23" s="40">
        <v>189581.5</v>
      </c>
      <c r="O23" s="30">
        <f t="shared" si="1"/>
        <v>209549</v>
      </c>
      <c r="P23" s="41">
        <v>7813</v>
      </c>
      <c r="Q23" s="42">
        <f t="shared" si="2"/>
        <v>8638</v>
      </c>
      <c r="R23" s="21"/>
      <c r="S23" s="31"/>
    </row>
    <row r="24" spans="1:19" ht="12.75">
      <c r="A24" s="27">
        <v>15</v>
      </c>
      <c r="B24" s="27">
        <v>14</v>
      </c>
      <c r="C24" s="26" t="s">
        <v>51</v>
      </c>
      <c r="D24" s="26" t="s">
        <v>37</v>
      </c>
      <c r="E24" s="26" t="s">
        <v>33</v>
      </c>
      <c r="F24" s="26">
        <v>5</v>
      </c>
      <c r="G24" s="26">
        <v>8</v>
      </c>
      <c r="H24" s="28">
        <v>13629</v>
      </c>
      <c r="I24" s="28">
        <v>567</v>
      </c>
      <c r="J24" s="29">
        <f t="shared" si="0"/>
        <v>-0.25927203065134097</v>
      </c>
      <c r="K24" s="43">
        <v>26100</v>
      </c>
      <c r="L24" s="43">
        <v>19333</v>
      </c>
      <c r="M24" s="30">
        <v>845</v>
      </c>
      <c r="N24" s="40">
        <v>371675</v>
      </c>
      <c r="O24" s="30">
        <f t="shared" si="1"/>
        <v>391008</v>
      </c>
      <c r="P24" s="41">
        <v>14494</v>
      </c>
      <c r="Q24" s="42">
        <f t="shared" si="2"/>
        <v>15339</v>
      </c>
      <c r="R24" s="21"/>
      <c r="S24" s="31"/>
    </row>
    <row r="25" spans="1:19" ht="12.75">
      <c r="A25" s="27">
        <v>16</v>
      </c>
      <c r="B25" s="27">
        <v>11</v>
      </c>
      <c r="C25" s="26" t="s">
        <v>52</v>
      </c>
      <c r="D25" s="26" t="s">
        <v>32</v>
      </c>
      <c r="E25" s="26" t="s">
        <v>33</v>
      </c>
      <c r="F25" s="26">
        <v>9</v>
      </c>
      <c r="G25" s="26">
        <v>9</v>
      </c>
      <c r="H25" s="28">
        <v>9556</v>
      </c>
      <c r="I25" s="28">
        <v>447</v>
      </c>
      <c r="J25" s="29">
        <f t="shared" si="0"/>
        <v>-0.40326795223762113</v>
      </c>
      <c r="K25" s="30">
        <v>30233</v>
      </c>
      <c r="L25" s="30">
        <v>18041</v>
      </c>
      <c r="M25" s="30">
        <v>923</v>
      </c>
      <c r="N25" s="40">
        <v>1112146</v>
      </c>
      <c r="O25" s="30">
        <f t="shared" si="1"/>
        <v>1130187</v>
      </c>
      <c r="P25" s="41">
        <v>44700</v>
      </c>
      <c r="Q25" s="42">
        <f t="shared" si="2"/>
        <v>45623</v>
      </c>
      <c r="R25" s="21"/>
      <c r="S25" s="31"/>
    </row>
    <row r="26" spans="1:19" ht="12.75">
      <c r="A26" s="27">
        <v>17</v>
      </c>
      <c r="B26" s="27">
        <v>15</v>
      </c>
      <c r="C26" s="32" t="s">
        <v>53</v>
      </c>
      <c r="D26" s="32" t="s">
        <v>39</v>
      </c>
      <c r="E26" s="32" t="s">
        <v>54</v>
      </c>
      <c r="F26" s="32">
        <v>2</v>
      </c>
      <c r="G26" s="26">
        <v>3</v>
      </c>
      <c r="H26" s="28">
        <v>7610</v>
      </c>
      <c r="I26" s="28">
        <v>244</v>
      </c>
      <c r="J26" s="29">
        <f t="shared" si="0"/>
        <v>-0.39059103612462476</v>
      </c>
      <c r="K26" s="43">
        <v>19322</v>
      </c>
      <c r="L26" s="43">
        <v>11775</v>
      </c>
      <c r="M26" s="30">
        <v>448</v>
      </c>
      <c r="N26" s="40">
        <v>19322</v>
      </c>
      <c r="O26" s="30">
        <f t="shared" si="1"/>
        <v>31097</v>
      </c>
      <c r="P26" s="41">
        <v>739</v>
      </c>
      <c r="Q26" s="42">
        <f t="shared" si="2"/>
        <v>1187</v>
      </c>
      <c r="R26" s="21"/>
      <c r="S26" s="31"/>
    </row>
    <row r="27" spans="1:19" ht="12.75">
      <c r="A27" s="27">
        <v>18</v>
      </c>
      <c r="B27" s="27">
        <v>12</v>
      </c>
      <c r="C27" s="26" t="s">
        <v>55</v>
      </c>
      <c r="D27" s="26" t="s">
        <v>35</v>
      </c>
      <c r="E27" s="26" t="s">
        <v>29</v>
      </c>
      <c r="F27" s="26">
        <v>4</v>
      </c>
      <c r="G27" s="26">
        <v>6</v>
      </c>
      <c r="H27" s="28">
        <v>6570</v>
      </c>
      <c r="I27" s="28">
        <v>293</v>
      </c>
      <c r="J27" s="29">
        <f t="shared" si="0"/>
        <v>-0.7328634952596694</v>
      </c>
      <c r="K27" s="43">
        <v>29797.5</v>
      </c>
      <c r="L27" s="43">
        <v>7960</v>
      </c>
      <c r="M27" s="30">
        <v>363</v>
      </c>
      <c r="N27" s="40">
        <v>101424.66</v>
      </c>
      <c r="O27" s="30">
        <f t="shared" si="1"/>
        <v>109384.66</v>
      </c>
      <c r="P27" s="41">
        <v>4296</v>
      </c>
      <c r="Q27" s="42">
        <f t="shared" si="2"/>
        <v>4659</v>
      </c>
      <c r="R27" s="21"/>
      <c r="S27" s="31"/>
    </row>
    <row r="28" spans="1:19" ht="12.75">
      <c r="A28" s="27">
        <v>19</v>
      </c>
      <c r="B28" s="27">
        <v>17</v>
      </c>
      <c r="C28" s="32" t="s">
        <v>56</v>
      </c>
      <c r="D28" s="32" t="s">
        <v>39</v>
      </c>
      <c r="E28" s="32" t="s">
        <v>57</v>
      </c>
      <c r="F28" s="32">
        <v>2</v>
      </c>
      <c r="G28" s="26">
        <v>3</v>
      </c>
      <c r="H28" s="28">
        <v>4326</v>
      </c>
      <c r="I28" s="28">
        <v>140</v>
      </c>
      <c r="J28" s="29">
        <f t="shared" si="0"/>
        <v>-0.389738430583501</v>
      </c>
      <c r="K28" s="43">
        <v>12425</v>
      </c>
      <c r="L28" s="43">
        <v>7582.5</v>
      </c>
      <c r="M28" s="30">
        <v>310</v>
      </c>
      <c r="N28" s="40">
        <v>12425</v>
      </c>
      <c r="O28" s="30">
        <f t="shared" si="1"/>
        <v>20007.5</v>
      </c>
      <c r="P28" s="41">
        <v>502</v>
      </c>
      <c r="Q28" s="42">
        <f t="shared" si="2"/>
        <v>812</v>
      </c>
      <c r="R28" s="21"/>
      <c r="S28" s="31"/>
    </row>
    <row r="29" spans="1:19" ht="12.75">
      <c r="A29" s="27">
        <v>20</v>
      </c>
      <c r="B29" s="27">
        <v>16</v>
      </c>
      <c r="C29" s="26" t="s">
        <v>58</v>
      </c>
      <c r="D29" s="26" t="s">
        <v>39</v>
      </c>
      <c r="E29" s="26" t="s">
        <v>57</v>
      </c>
      <c r="F29" s="26">
        <v>8</v>
      </c>
      <c r="G29" s="26">
        <v>4</v>
      </c>
      <c r="H29" s="28">
        <v>3786</v>
      </c>
      <c r="I29" s="28">
        <v>188</v>
      </c>
      <c r="J29" s="29">
        <f t="shared" si="0"/>
        <v>-0.477922897841613</v>
      </c>
      <c r="K29" s="30">
        <v>12671.5</v>
      </c>
      <c r="L29" s="30">
        <v>6615.5</v>
      </c>
      <c r="M29" s="30">
        <v>348</v>
      </c>
      <c r="N29" s="40">
        <v>318161.72</v>
      </c>
      <c r="O29" s="30">
        <f t="shared" si="1"/>
        <v>324777.22</v>
      </c>
      <c r="P29" s="41">
        <v>13100</v>
      </c>
      <c r="Q29" s="42">
        <f t="shared" si="2"/>
        <v>13448</v>
      </c>
      <c r="R29" s="21"/>
      <c r="S29" s="31"/>
    </row>
    <row r="30" spans="1:19" ht="12.75">
      <c r="A30" s="27">
        <v>21</v>
      </c>
      <c r="B30" s="27">
        <v>19</v>
      </c>
      <c r="C30" s="26" t="s">
        <v>59</v>
      </c>
      <c r="D30" s="26" t="s">
        <v>39</v>
      </c>
      <c r="E30" s="26" t="s">
        <v>57</v>
      </c>
      <c r="F30" s="26">
        <v>10</v>
      </c>
      <c r="G30" s="26">
        <v>3</v>
      </c>
      <c r="H30" s="28">
        <v>3329</v>
      </c>
      <c r="I30" s="28">
        <v>142</v>
      </c>
      <c r="J30" s="29">
        <f t="shared" si="0"/>
        <v>-0.06829865361077114</v>
      </c>
      <c r="K30" s="30">
        <v>6127.5</v>
      </c>
      <c r="L30" s="30">
        <v>5709</v>
      </c>
      <c r="M30" s="30">
        <v>276</v>
      </c>
      <c r="N30" s="40">
        <v>206449.5</v>
      </c>
      <c r="O30" s="30">
        <f t="shared" si="1"/>
        <v>212158.5</v>
      </c>
      <c r="P30" s="41">
        <v>7726</v>
      </c>
      <c r="Q30" s="42">
        <f t="shared" si="2"/>
        <v>8002</v>
      </c>
      <c r="R30" s="21"/>
      <c r="S30" s="31"/>
    </row>
    <row r="31" spans="1:19" ht="12.75">
      <c r="A31" s="27">
        <v>22</v>
      </c>
      <c r="B31" s="27">
        <v>21</v>
      </c>
      <c r="C31" s="26" t="s">
        <v>60</v>
      </c>
      <c r="D31" s="26" t="s">
        <v>39</v>
      </c>
      <c r="E31" s="26" t="s">
        <v>29</v>
      </c>
      <c r="F31" s="26">
        <v>7</v>
      </c>
      <c r="G31" s="26">
        <v>2</v>
      </c>
      <c r="H31" s="28">
        <v>2261</v>
      </c>
      <c r="I31" s="28">
        <v>112</v>
      </c>
      <c r="J31" s="29">
        <f t="shared" si="0"/>
        <v>0.4680405169402724</v>
      </c>
      <c r="K31" s="43">
        <v>2863</v>
      </c>
      <c r="L31" s="43">
        <v>4203</v>
      </c>
      <c r="M31" s="30">
        <v>231</v>
      </c>
      <c r="N31" s="40">
        <v>82911</v>
      </c>
      <c r="O31" s="30">
        <f t="shared" si="1"/>
        <v>87114</v>
      </c>
      <c r="P31" s="41">
        <v>3313</v>
      </c>
      <c r="Q31" s="42">
        <f t="shared" si="2"/>
        <v>3544</v>
      </c>
      <c r="R31" s="21"/>
      <c r="S31" s="31"/>
    </row>
    <row r="32" spans="1:19" ht="12.75">
      <c r="A32" s="27">
        <v>23</v>
      </c>
      <c r="B32" s="27">
        <v>23</v>
      </c>
      <c r="C32" s="26" t="s">
        <v>61</v>
      </c>
      <c r="D32" s="26" t="s">
        <v>39</v>
      </c>
      <c r="E32" s="26" t="s">
        <v>29</v>
      </c>
      <c r="F32" s="26">
        <v>8</v>
      </c>
      <c r="G32" s="32">
        <v>2</v>
      </c>
      <c r="H32" s="28">
        <v>3082</v>
      </c>
      <c r="I32" s="28">
        <v>180</v>
      </c>
      <c r="J32" s="29">
        <f t="shared" si="0"/>
        <v>1.4402216943784638</v>
      </c>
      <c r="K32" s="43">
        <v>1263</v>
      </c>
      <c r="L32" s="43">
        <v>3082</v>
      </c>
      <c r="M32" s="30">
        <v>180</v>
      </c>
      <c r="N32" s="40">
        <v>151508</v>
      </c>
      <c r="O32" s="30">
        <f t="shared" si="1"/>
        <v>154590</v>
      </c>
      <c r="P32" s="41">
        <v>5968</v>
      </c>
      <c r="Q32" s="42">
        <f t="shared" si="2"/>
        <v>6148</v>
      </c>
      <c r="R32" s="21"/>
      <c r="S32" s="31"/>
    </row>
    <row r="33" spans="1:19" ht="13.5" thickBot="1">
      <c r="A33" s="34"/>
      <c r="B33" s="35"/>
      <c r="C33" s="35"/>
      <c r="D33" s="35"/>
      <c r="E33" s="35"/>
      <c r="F33" s="35"/>
      <c r="G33" s="35"/>
      <c r="H33" s="36">
        <f>SUM(H10:H32)</f>
        <v>859944</v>
      </c>
      <c r="I33" s="36">
        <f>SUM(I10:I32)</f>
        <v>31161</v>
      </c>
      <c r="J33" s="37">
        <f t="shared" si="0"/>
        <v>-0.20528319296638742</v>
      </c>
      <c r="K33" s="36">
        <f>SUM(K10:K32)</f>
        <v>1674437.42</v>
      </c>
      <c r="L33" s="36">
        <f aca="true" t="shared" si="3" ref="L33:Q33">SUM(L10:L32)</f>
        <v>1330703.56</v>
      </c>
      <c r="M33" s="36">
        <f t="shared" si="3"/>
        <v>53646</v>
      </c>
      <c r="N33" s="36">
        <f t="shared" si="3"/>
        <v>15123646.680000002</v>
      </c>
      <c r="O33" s="36">
        <f t="shared" si="3"/>
        <v>16454350.240000002</v>
      </c>
      <c r="P33" s="36">
        <f t="shared" si="3"/>
        <v>570119</v>
      </c>
      <c r="Q33" s="36">
        <f t="shared" si="3"/>
        <v>623765</v>
      </c>
      <c r="R33" s="38"/>
      <c r="S33" s="39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2010-08-13T09:39:25Z</dcterms:modified>
  <cp:category/>
  <cp:version/>
  <cp:contentType/>
  <cp:contentStatus/>
</cp:coreProperties>
</file>