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<sst xmlns="http://schemas.openxmlformats.org/spreadsheetml/2006/main" count="123" uniqueCount="65">
  <si>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Weekly Competitive Report</t>
  </si>
  <si>
    <t>Top 20</t>
  </si>
  <si>
    <t>Week</t>
  </si>
  <si>
    <t>FOR  PRINT</t>
  </si>
  <si>
    <t>FORMAT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</si>
  <si>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</si>
  <si>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</si>
  <si>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</si>
  <si>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</si>
  <si>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</si>
  <si>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</si>
  <si>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</si>
  <si>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</si>
  <si>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</si>
  <si>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</si>
  <si>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</si>
  <si>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</si>
  <si>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</si>
  <si>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</si>
  <si>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</si>
  <si>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</si>
  <si>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</si>
  <si>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</si>
  <si>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</si>
  <si>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</si>
  <si>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</si>
  <si>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SWITCH</t>
  </si>
  <si>
    <t>IND</t>
  </si>
  <si>
    <t>Duplicato</t>
  </si>
  <si>
    <t>STEP UP 3D</t>
  </si>
  <si>
    <t>Blitz</t>
  </si>
  <si>
    <t>INCEPTION</t>
  </si>
  <si>
    <t>WB</t>
  </si>
  <si>
    <t>EXPENDABLES, THE</t>
  </si>
  <si>
    <t>PA-DORA</t>
  </si>
  <si>
    <t>LAST AIRBENDER 3D</t>
  </si>
  <si>
    <t>PAR</t>
  </si>
  <si>
    <t>DESPICABLE ME</t>
  </si>
  <si>
    <t>UNI</t>
  </si>
  <si>
    <t>KARATE KID, THE</t>
  </si>
  <si>
    <t>SONY</t>
  </si>
  <si>
    <t>CF</t>
  </si>
  <si>
    <t>CATS &amp; DOGS:REVENGE OF KITTY GALORE</t>
  </si>
  <si>
    <t>IMAGINARIUM OF DOCTOR PARNASSUS</t>
  </si>
  <si>
    <t>MG</t>
  </si>
  <si>
    <t>CHARLIE ST.CLOUD</t>
  </si>
  <si>
    <t>SALT</t>
  </si>
  <si>
    <t>A-TEAM, THE</t>
  </si>
  <si>
    <t>FOX</t>
  </si>
  <si>
    <t>TWILIGHT SAGA: ECLIPSE</t>
  </si>
  <si>
    <t>SORCERER'S APRENTICE</t>
  </si>
  <si>
    <t>WDI</t>
  </si>
  <si>
    <t>CENTURION</t>
  </si>
  <si>
    <t>TINKERBALL AND THE GREAT FAIRY RESCUE</t>
  </si>
  <si>
    <t>TOY STORY 3</t>
  </si>
  <si>
    <t>WHY DID I GET MARRIED 2</t>
  </si>
  <si>
    <t>SHREK FOREVER AFTER</t>
  </si>
  <si>
    <t>MARMADUKE</t>
  </si>
  <si>
    <t>LETTERS TO JULIET</t>
  </si>
  <si>
    <t>GHOST WRITER</t>
  </si>
  <si>
    <t>SEX AND THE CITY 2</t>
  </si>
  <si>
    <t>GROWN UPS</t>
  </si>
  <si>
    <t>FURRY VENGEANCE</t>
  </si>
  <si>
    <t>GET HIM TO THE GREEK</t>
  </si>
  <si>
    <r>
      <t xml:space="preserve">TERRITORY : </t>
    </r>
    <r>
      <rPr>
        <b/>
        <sz val="10"/>
        <rFont val="Arial"/>
        <family val="2"/>
      </rPr>
      <t>CROATIA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</si>
</sst>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7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3" fillId="2" borderId="2" xfId="17" applyFont="1" applyFill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2" xfId="17" applyFont="1" applyFill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3" fontId="4" fillId="0" borderId="2" xfId="17" applyNumberFormat="1" applyFont="1" applyBorder="1" applyAlignment="1">
      <alignment horizontal="right"/>
      <protection/>
    </xf>
    <xf numFmtId="10" fontId="3" fillId="0" borderId="2" xfId="17" applyNumberFormat="1" applyFont="1" applyFill="1" applyBorder="1" applyAlignment="1">
      <alignment horizontal="center"/>
      <protection/>
    </xf>
    <xf numFmtId="3" fontId="7" fillId="0" borderId="2" xfId="17" applyNumberFormat="1" applyFont="1" applyFill="1" applyBorder="1" applyAlignment="1">
      <alignment horizontal="right"/>
      <protection/>
    </xf>
    <xf numFmtId="3" fontId="8" fillId="0" borderId="3" xfId="17" applyNumberFormat="1" applyFont="1" applyFill="1" applyBorder="1" applyAlignment="1">
      <alignment horizontal="right"/>
      <protection/>
    </xf>
    <xf numFmtId="3" fontId="8" fillId="0" borderId="2" xfId="17" applyNumberFormat="1" applyFont="1" applyBorder="1" applyAlignment="1" applyProtection="1">
      <alignment horizontal="right"/>
      <protection locked="0"/>
    </xf>
    <xf numFmtId="3" fontId="9" fillId="0" borderId="2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11" fillId="0" borderId="2" xfId="17" applyFont="1" applyFill="1" applyBorder="1" applyAlignment="1">
      <alignment horizontal="center"/>
      <protection/>
    </xf>
    <xf numFmtId="3" fontId="9" fillId="0" borderId="2" xfId="19" applyNumberFormat="1" applyFont="1" applyFill="1" applyBorder="1" applyAlignment="1">
      <alignment horizontal="right"/>
    </xf>
    <xf numFmtId="3" fontId="9" fillId="0" borderId="2" xfId="17" applyNumberFormat="1" applyFont="1" applyFill="1" applyBorder="1" applyAlignment="1">
      <alignment horizontal="right"/>
      <protection/>
    </xf>
    <xf numFmtId="0" fontId="3" fillId="0" borderId="2" xfId="17" applyFont="1" applyFill="1" applyBorder="1" applyAlignment="1">
      <alignment horizontal="center"/>
      <protection/>
    </xf>
    <xf numFmtId="0" fontId="3" fillId="0" borderId="2" xfId="17" applyFont="1" applyBorder="1" applyAlignment="1">
      <alignment horizontal="left"/>
      <protection/>
    </xf>
    <xf numFmtId="0" fontId="6" fillId="0" borderId="4" xfId="17" applyFont="1" applyBorder="1" applyAlignment="1">
      <alignment horizontal="center"/>
      <protection/>
    </xf>
    <xf numFmtId="3" fontId="4" fillId="0" borderId="3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7" fillId="2" borderId="5" xfId="17" applyNumberFormat="1" applyFont="1" applyFill="1" applyBorder="1" applyAlignment="1">
      <alignment horizontal="right"/>
      <protection/>
    </xf>
    <xf numFmtId="10" fontId="3" fillId="0" borderId="6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14" fillId="0" borderId="0" xfId="17" applyFont="1">
      <alignment/>
      <protection/>
    </xf>
    <xf numFmtId="0" fontId="15" fillId="0" borderId="0" xfId="17" applyFont="1">
      <alignment/>
      <protection/>
    </xf>
    <xf numFmtId="0" fontId="15" fillId="0" borderId="0" xfId="0" applyFont="1" applyAlignment="1">
      <alignment/>
    </xf>
    <xf numFmtId="0" fontId="16" fillId="0" borderId="0" xfId="17" applyFont="1" applyFill="1" applyBorder="1">
      <alignment/>
      <protection/>
    </xf>
    <xf numFmtId="0" fontId="16" fillId="0" borderId="0" xfId="17" applyFont="1">
      <alignment/>
      <protection/>
    </xf>
    <xf numFmtId="0" fontId="3" fillId="0" borderId="0" xfId="17" applyFont="1" applyBorder="1">
      <alignment/>
      <protection/>
    </xf>
    <xf numFmtId="0" fontId="14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172" fontId="3" fillId="0" borderId="0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1" fillId="0" borderId="7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2"/>
  <sheetViews>
    <sheetView tabSelected="1" workbookViewId="0" topLeftCell="A1">
      <selection activeCell="R3" sqref="R3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7.875" style="1" customWidth="1"/>
    <col min="7" max="7" width="5.75390625" style="1" customWidth="1"/>
    <col min="8" max="8" width="12.00390625" style="1" customWidth="1"/>
    <col min="9" max="9" width="5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875" style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3"/>
      <c r="M2" s="3"/>
      <c r="N2" s="48"/>
      <c r="O2" s="3"/>
      <c r="P2" s="3"/>
      <c r="Q2" s="3"/>
      <c r="R2" s="3"/>
      <c r="S2" s="3"/>
      <c r="T2" s="50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53" t="s">
        <v>64</v>
      </c>
      <c r="H3" s="41" t="s">
        <v>0</v>
      </c>
      <c r="I3" s="42"/>
      <c r="J3" s="43"/>
      <c r="K3" s="43"/>
      <c r="L3" s="49"/>
      <c r="M3" s="3"/>
      <c r="N3" s="48"/>
      <c r="O3" s="3"/>
      <c r="P3" s="3"/>
      <c r="Q3" s="3"/>
      <c r="R3" s="3"/>
      <c r="S3" s="3"/>
      <c r="T3" s="50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41" t="s">
        <v>1</v>
      </c>
      <c r="I4" s="44"/>
      <c r="J4" s="44"/>
      <c r="K4" s="44"/>
      <c r="L4" s="45"/>
      <c r="M4" s="4"/>
      <c r="N4" s="6" t="s">
        <v>3</v>
      </c>
      <c r="P4" s="9"/>
      <c r="Q4" s="11"/>
      <c r="R4" s="3"/>
      <c r="S4" s="3"/>
      <c r="T4" s="51"/>
    </row>
    <row r="5" spans="4:20" ht="12.75">
      <c r="D5" s="2"/>
      <c r="E5" s="2"/>
      <c r="F5" s="2"/>
      <c r="G5" s="2"/>
      <c r="H5" s="43"/>
      <c r="I5" s="43"/>
      <c r="J5" s="44"/>
      <c r="K5" s="44"/>
      <c r="L5" s="44"/>
      <c r="N5" s="6" t="s">
        <v>4</v>
      </c>
      <c r="P5" s="9"/>
      <c r="Q5" s="52"/>
      <c r="R5" s="9"/>
      <c r="S5" s="11"/>
      <c r="T5" s="9"/>
    </row>
    <row r="6" spans="4:19" ht="15.75">
      <c r="D6" s="2"/>
      <c r="E6" s="2" t="s">
        <v>5</v>
      </c>
      <c r="F6" s="7" t="s">
        <v>6</v>
      </c>
      <c r="G6" s="2"/>
      <c r="H6" s="43"/>
      <c r="I6" s="43"/>
      <c r="J6" s="44"/>
      <c r="K6" s="46" t="s">
        <v>2</v>
      </c>
      <c r="L6" s="47">
        <v>36</v>
      </c>
      <c r="N6" s="6" t="s">
        <v>7</v>
      </c>
      <c r="P6" s="8"/>
      <c r="Q6" s="6" t="s">
        <v>7</v>
      </c>
      <c r="S6" s="6" t="s">
        <v>7</v>
      </c>
    </row>
    <row r="7" spans="4:20" ht="12" customHeight="1">
      <c r="D7" s="9"/>
      <c r="E7" s="9"/>
      <c r="F7" s="10"/>
      <c r="G7" s="9"/>
      <c r="H7" s="9"/>
      <c r="I7" s="9"/>
      <c r="J7" s="9"/>
      <c r="K7" s="11"/>
      <c r="L7" s="9"/>
      <c r="M7" s="9"/>
      <c r="N7" s="11"/>
      <c r="O7" s="11"/>
      <c r="P7" s="9"/>
      <c r="Q7" s="9"/>
      <c r="R7" s="9"/>
      <c r="S7" s="9"/>
      <c r="T7" s="9"/>
    </row>
    <row r="8" spans="4:20" ht="12.75">
      <c r="D8" s="12" t="s">
        <v>8</v>
      </c>
      <c r="E8" s="12" t="s">
        <v>9</v>
      </c>
      <c r="F8" s="12"/>
      <c r="G8" s="12"/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13</v>
      </c>
      <c r="M8" s="12" t="s">
        <v>14</v>
      </c>
      <c r="N8" s="12" t="s">
        <v>15</v>
      </c>
      <c r="O8" s="12" t="s">
        <v>11</v>
      </c>
      <c r="P8" s="12" t="s">
        <v>11</v>
      </c>
      <c r="Q8" s="12" t="s">
        <v>16</v>
      </c>
      <c r="R8" s="12" t="s">
        <v>17</v>
      </c>
      <c r="S8" s="13" t="s">
        <v>18</v>
      </c>
      <c r="T8" s="12" t="s">
        <v>17</v>
      </c>
    </row>
    <row r="9" spans="4:20" ht="12.75">
      <c r="D9" s="12" t="s">
        <v>11</v>
      </c>
      <c r="E9" s="12" t="s">
        <v>11</v>
      </c>
      <c r="F9" s="12" t="s">
        <v>19</v>
      </c>
      <c r="G9" s="12" t="s">
        <v>20</v>
      </c>
      <c r="H9" s="12" t="s">
        <v>20</v>
      </c>
      <c r="I9" s="12" t="s">
        <v>12</v>
      </c>
      <c r="J9" s="12"/>
      <c r="K9" s="12" t="s">
        <v>21</v>
      </c>
      <c r="L9" s="12" t="s">
        <v>22</v>
      </c>
      <c r="M9" s="12" t="s">
        <v>23</v>
      </c>
      <c r="N9" s="12" t="s">
        <v>21</v>
      </c>
      <c r="O9" s="12" t="s">
        <v>21</v>
      </c>
      <c r="P9" s="12" t="s">
        <v>22</v>
      </c>
      <c r="Q9" s="12" t="s">
        <v>24</v>
      </c>
      <c r="R9" s="12" t="s">
        <v>21</v>
      </c>
      <c r="S9" s="13" t="s">
        <v>22</v>
      </c>
      <c r="T9" s="12" t="s">
        <v>22</v>
      </c>
    </row>
    <row r="10" spans="4:256" s="14" customFormat="1" ht="12.75">
      <c r="D10" s="15">
        <v>1</v>
      </c>
      <c r="E10" s="15" t="s">
        <v>25</v>
      </c>
      <c r="F10" s="13" t="s">
        <v>26</v>
      </c>
      <c r="G10" s="13" t="s">
        <v>27</v>
      </c>
      <c r="H10" s="13" t="s">
        <v>28</v>
      </c>
      <c r="I10" s="16">
        <v>1</v>
      </c>
      <c r="J10" s="16">
        <v>6</v>
      </c>
      <c r="K10" s="17">
        <v>166686</v>
      </c>
      <c r="L10" s="17">
        <v>5671</v>
      </c>
      <c r="M10" s="18" t="e">
        <f aca="true" t="shared" si="0" ref="M10:M36">O10/N10-100%</f>
        <v>#DIV/0!</v>
      </c>
      <c r="N10" s="17"/>
      <c r="O10" s="19">
        <v>244489.5</v>
      </c>
      <c r="P10" s="19">
        <v>10754</v>
      </c>
      <c r="Q10" s="20"/>
      <c r="R10" s="19">
        <f aca="true" t="shared" si="1" ref="R10:R35">O10+Q10</f>
        <v>244489.5</v>
      </c>
      <c r="S10" s="21"/>
      <c r="T10" s="22">
        <f aca="true" t="shared" si="2" ref="T10:T35">S10+P10</f>
        <v>10754</v>
      </c>
      <c r="U10" s="6"/>
      <c r="V10" s="23"/>
      <c r="W10" s="24"/>
      <c r="X10" s="25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14" customFormat="1" ht="12.75">
      <c r="D11" s="15">
        <v>2</v>
      </c>
      <c r="E11" s="15">
        <v>1</v>
      </c>
      <c r="F11" s="13" t="s">
        <v>29</v>
      </c>
      <c r="G11" s="13" t="s">
        <v>27</v>
      </c>
      <c r="H11" s="13" t="s">
        <v>30</v>
      </c>
      <c r="I11" s="16">
        <v>4</v>
      </c>
      <c r="J11" s="26">
        <v>11</v>
      </c>
      <c r="K11" s="17">
        <v>134423</v>
      </c>
      <c r="L11" s="17">
        <v>3528</v>
      </c>
      <c r="M11" s="18">
        <f t="shared" si="0"/>
        <v>0.3072913666993031</v>
      </c>
      <c r="N11" s="17">
        <v>138904</v>
      </c>
      <c r="O11" s="27">
        <v>181588</v>
      </c>
      <c r="P11" s="28">
        <v>5366</v>
      </c>
      <c r="Q11" s="20">
        <v>989988.4</v>
      </c>
      <c r="R11" s="19">
        <f t="shared" si="1"/>
        <v>1171576.4</v>
      </c>
      <c r="S11" s="21">
        <v>30111</v>
      </c>
      <c r="T11" s="22">
        <f t="shared" si="2"/>
        <v>35477</v>
      </c>
      <c r="U11" s="6"/>
      <c r="V11" s="23"/>
      <c r="W11" s="24"/>
      <c r="X11" s="25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14" customFormat="1" ht="12.75">
      <c r="D12" s="15">
        <v>3</v>
      </c>
      <c r="E12" s="15">
        <v>3</v>
      </c>
      <c r="F12" s="13" t="s">
        <v>31</v>
      </c>
      <c r="G12" s="13" t="s">
        <v>32</v>
      </c>
      <c r="H12" s="13" t="s">
        <v>30</v>
      </c>
      <c r="I12" s="16">
        <v>7</v>
      </c>
      <c r="J12" s="16">
        <v>10</v>
      </c>
      <c r="K12" s="17">
        <v>91992</v>
      </c>
      <c r="L12" s="17">
        <v>3182</v>
      </c>
      <c r="M12" s="18">
        <f t="shared" si="0"/>
        <v>0.3015131869889629</v>
      </c>
      <c r="N12" s="17">
        <v>106279</v>
      </c>
      <c r="O12" s="19">
        <v>138323.52</v>
      </c>
      <c r="P12" s="19">
        <v>5389</v>
      </c>
      <c r="Q12" s="20">
        <v>1858632.04</v>
      </c>
      <c r="R12" s="19">
        <f t="shared" si="1"/>
        <v>1996955.56</v>
      </c>
      <c r="S12" s="21">
        <v>72134</v>
      </c>
      <c r="T12" s="22">
        <f t="shared" si="2"/>
        <v>77523</v>
      </c>
      <c r="U12" s="6"/>
      <c r="V12" s="23"/>
      <c r="W12" s="24"/>
      <c r="X12" s="25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14" customFormat="1" ht="12.75">
      <c r="D13" s="15">
        <v>4</v>
      </c>
      <c r="E13" s="15">
        <v>2</v>
      </c>
      <c r="F13" s="13" t="s">
        <v>33</v>
      </c>
      <c r="G13" s="13" t="s">
        <v>27</v>
      </c>
      <c r="H13" s="13" t="s">
        <v>34</v>
      </c>
      <c r="I13" s="16">
        <v>3</v>
      </c>
      <c r="J13" s="16">
        <v>5</v>
      </c>
      <c r="K13" s="17">
        <v>87910</v>
      </c>
      <c r="L13" s="17">
        <v>2935</v>
      </c>
      <c r="M13" s="18">
        <f t="shared" si="0"/>
        <v>-0.11878105000930606</v>
      </c>
      <c r="N13" s="17">
        <v>139694</v>
      </c>
      <c r="O13" s="19">
        <v>123101</v>
      </c>
      <c r="P13" s="19">
        <v>4674</v>
      </c>
      <c r="Q13" s="20">
        <v>505167</v>
      </c>
      <c r="R13" s="19">
        <f t="shared" si="1"/>
        <v>628268</v>
      </c>
      <c r="S13" s="21">
        <v>19443</v>
      </c>
      <c r="T13" s="22">
        <f t="shared" si="2"/>
        <v>24117</v>
      </c>
      <c r="U13" s="6"/>
      <c r="V13" s="23"/>
      <c r="W13" s="24"/>
      <c r="X13" s="25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14" customFormat="1" ht="12.75">
      <c r="D14" s="15">
        <v>5</v>
      </c>
      <c r="E14" s="15">
        <v>4</v>
      </c>
      <c r="F14" s="13" t="s">
        <v>35</v>
      </c>
      <c r="G14" s="13" t="s">
        <v>36</v>
      </c>
      <c r="H14" s="13" t="s">
        <v>30</v>
      </c>
      <c r="I14" s="16">
        <v>3</v>
      </c>
      <c r="J14" s="16">
        <v>9</v>
      </c>
      <c r="K14" s="17">
        <v>83589</v>
      </c>
      <c r="L14" s="17">
        <v>2458</v>
      </c>
      <c r="M14" s="18">
        <f t="shared" si="0"/>
        <v>0.09349784199662237</v>
      </c>
      <c r="N14" s="17">
        <v>106580</v>
      </c>
      <c r="O14" s="19">
        <v>116545</v>
      </c>
      <c r="P14" s="19">
        <v>3831</v>
      </c>
      <c r="Q14" s="20">
        <v>425602</v>
      </c>
      <c r="R14" s="19">
        <f t="shared" si="1"/>
        <v>542147</v>
      </c>
      <c r="S14" s="21">
        <v>14587</v>
      </c>
      <c r="T14" s="22">
        <f t="shared" si="2"/>
        <v>18418</v>
      </c>
      <c r="U14" s="6"/>
      <c r="V14" s="23"/>
      <c r="W14" s="24"/>
      <c r="X14" s="25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14" customFormat="1" ht="12.75">
      <c r="D15" s="15">
        <v>6</v>
      </c>
      <c r="E15" s="15">
        <v>8</v>
      </c>
      <c r="F15" s="29" t="s">
        <v>37</v>
      </c>
      <c r="G15" s="29" t="s">
        <v>38</v>
      </c>
      <c r="H15" s="29" t="s">
        <v>30</v>
      </c>
      <c r="I15" s="29">
        <v>6</v>
      </c>
      <c r="J15" s="16">
        <v>9</v>
      </c>
      <c r="K15" s="17">
        <v>72391</v>
      </c>
      <c r="L15" s="17">
        <v>2721</v>
      </c>
      <c r="M15" s="18">
        <f t="shared" si="0"/>
        <v>0.5607570142186773</v>
      </c>
      <c r="N15" s="17">
        <v>70963</v>
      </c>
      <c r="O15" s="27">
        <v>110756</v>
      </c>
      <c r="P15" s="28">
        <v>4367</v>
      </c>
      <c r="Q15" s="20">
        <v>733431</v>
      </c>
      <c r="R15" s="19">
        <f t="shared" si="1"/>
        <v>844187</v>
      </c>
      <c r="S15" s="21">
        <v>30998</v>
      </c>
      <c r="T15" s="22">
        <f t="shared" si="2"/>
        <v>35365</v>
      </c>
      <c r="U15" s="6"/>
      <c r="V15" s="23"/>
      <c r="W15" s="24"/>
      <c r="X15" s="25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14" customFormat="1" ht="12.75">
      <c r="D16" s="15">
        <v>7</v>
      </c>
      <c r="E16" s="15" t="s">
        <v>25</v>
      </c>
      <c r="F16" s="13" t="s">
        <v>39</v>
      </c>
      <c r="G16" s="13" t="s">
        <v>40</v>
      </c>
      <c r="H16" s="13" t="s">
        <v>41</v>
      </c>
      <c r="I16" s="16">
        <v>1</v>
      </c>
      <c r="J16" s="16">
        <v>9</v>
      </c>
      <c r="K16" s="17">
        <v>87396</v>
      </c>
      <c r="L16" s="17">
        <v>2942</v>
      </c>
      <c r="M16" s="18" t="e">
        <f t="shared" si="0"/>
        <v>#DIV/0!</v>
      </c>
      <c r="N16" s="17"/>
      <c r="O16" s="19">
        <v>106076</v>
      </c>
      <c r="P16" s="19">
        <v>3842</v>
      </c>
      <c r="Q16" s="20"/>
      <c r="R16" s="19">
        <f t="shared" si="1"/>
        <v>106076</v>
      </c>
      <c r="S16" s="21"/>
      <c r="T16" s="22">
        <f t="shared" si="2"/>
        <v>3842</v>
      </c>
      <c r="U16" s="6"/>
      <c r="V16" s="23"/>
      <c r="W16" s="24"/>
      <c r="X16" s="25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14" customFormat="1" ht="12.75">
      <c r="D17" s="15">
        <v>8</v>
      </c>
      <c r="E17" s="15">
        <v>5</v>
      </c>
      <c r="F17" s="30" t="s">
        <v>42</v>
      </c>
      <c r="G17" s="13" t="s">
        <v>32</v>
      </c>
      <c r="H17" s="13" t="s">
        <v>30</v>
      </c>
      <c r="I17" s="16">
        <v>2</v>
      </c>
      <c r="J17" s="16">
        <v>10</v>
      </c>
      <c r="K17" s="17">
        <v>80216</v>
      </c>
      <c r="L17" s="17">
        <v>2350</v>
      </c>
      <c r="M17" s="18">
        <f t="shared" si="0"/>
        <v>0.06749775260210766</v>
      </c>
      <c r="N17" s="17">
        <v>92329</v>
      </c>
      <c r="O17" s="19">
        <v>98561</v>
      </c>
      <c r="P17" s="19">
        <v>2986</v>
      </c>
      <c r="Q17" s="20">
        <v>158622.1</v>
      </c>
      <c r="R17" s="19">
        <f t="shared" si="1"/>
        <v>257183.1</v>
      </c>
      <c r="S17" s="21">
        <v>5157</v>
      </c>
      <c r="T17" s="22">
        <f t="shared" si="2"/>
        <v>8143</v>
      </c>
      <c r="U17" s="6"/>
      <c r="V17" s="23"/>
      <c r="W17" s="24"/>
      <c r="X17" s="25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14" customFormat="1" ht="12.75">
      <c r="D18" s="15">
        <v>9</v>
      </c>
      <c r="E18" s="15" t="s">
        <v>25</v>
      </c>
      <c r="F18" s="30" t="s">
        <v>43</v>
      </c>
      <c r="G18" s="13" t="s">
        <v>27</v>
      </c>
      <c r="H18" s="13" t="s">
        <v>44</v>
      </c>
      <c r="I18" s="31">
        <v>1</v>
      </c>
      <c r="J18" s="16">
        <v>3</v>
      </c>
      <c r="K18" s="32">
        <v>28669</v>
      </c>
      <c r="L18" s="17">
        <v>1099</v>
      </c>
      <c r="M18" s="18" t="e">
        <f t="shared" si="0"/>
        <v>#DIV/0!</v>
      </c>
      <c r="N18" s="32"/>
      <c r="O18" s="19">
        <v>45571.5</v>
      </c>
      <c r="P18" s="19">
        <v>1919</v>
      </c>
      <c r="Q18" s="20"/>
      <c r="R18" s="19">
        <f t="shared" si="1"/>
        <v>45571.5</v>
      </c>
      <c r="S18" s="21"/>
      <c r="T18" s="22">
        <f t="shared" si="2"/>
        <v>1919</v>
      </c>
      <c r="U18" s="6"/>
      <c r="V18" s="23"/>
      <c r="W18" s="24"/>
      <c r="X18" s="25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14" customFormat="1" ht="12.75">
      <c r="D19" s="15">
        <v>10</v>
      </c>
      <c r="E19" s="15">
        <v>6</v>
      </c>
      <c r="F19" s="13" t="s">
        <v>45</v>
      </c>
      <c r="G19" s="13" t="s">
        <v>38</v>
      </c>
      <c r="H19" s="13" t="s">
        <v>30</v>
      </c>
      <c r="I19" s="31">
        <v>2</v>
      </c>
      <c r="J19" s="16">
        <v>6</v>
      </c>
      <c r="K19" s="32">
        <v>30968</v>
      </c>
      <c r="L19" s="17">
        <v>1068</v>
      </c>
      <c r="M19" s="18">
        <f t="shared" si="0"/>
        <v>-0.5199210719096344</v>
      </c>
      <c r="N19" s="32">
        <v>84634</v>
      </c>
      <c r="O19" s="19">
        <v>40631</v>
      </c>
      <c r="P19" s="19">
        <v>1575</v>
      </c>
      <c r="Q19" s="20">
        <v>110099</v>
      </c>
      <c r="R19" s="19">
        <f t="shared" si="1"/>
        <v>150730</v>
      </c>
      <c r="S19" s="21">
        <v>4429</v>
      </c>
      <c r="T19" s="22">
        <f t="shared" si="2"/>
        <v>6004</v>
      </c>
      <c r="U19" s="6"/>
      <c r="V19" s="23"/>
      <c r="W19" s="24"/>
      <c r="X19" s="25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14" customFormat="1" ht="12.75">
      <c r="D20" s="15">
        <v>11</v>
      </c>
      <c r="E20" s="15">
        <v>9</v>
      </c>
      <c r="F20" s="13" t="s">
        <v>46</v>
      </c>
      <c r="G20" s="13" t="s">
        <v>40</v>
      </c>
      <c r="H20" s="13" t="s">
        <v>41</v>
      </c>
      <c r="I20" s="16">
        <v>3</v>
      </c>
      <c r="J20" s="16">
        <v>9</v>
      </c>
      <c r="K20" s="17">
        <v>24175</v>
      </c>
      <c r="L20" s="17">
        <v>992</v>
      </c>
      <c r="M20" s="18">
        <f t="shared" si="0"/>
        <v>0.10003749963942665</v>
      </c>
      <c r="N20" s="17">
        <v>34667</v>
      </c>
      <c r="O20" s="19">
        <v>38135</v>
      </c>
      <c r="P20" s="19">
        <v>1644</v>
      </c>
      <c r="Q20" s="20">
        <v>183617</v>
      </c>
      <c r="R20" s="19">
        <f t="shared" si="1"/>
        <v>221752</v>
      </c>
      <c r="S20" s="21">
        <v>7673</v>
      </c>
      <c r="T20" s="22">
        <f t="shared" si="2"/>
        <v>9317</v>
      </c>
      <c r="U20" s="6"/>
      <c r="V20" s="23"/>
      <c r="W20" s="24"/>
      <c r="X20" s="25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14" customFormat="1" ht="12.75">
      <c r="D21" s="15">
        <v>12</v>
      </c>
      <c r="E21" s="15">
        <v>7</v>
      </c>
      <c r="F21" s="13" t="s">
        <v>47</v>
      </c>
      <c r="G21" s="13" t="s">
        <v>48</v>
      </c>
      <c r="H21" s="13" t="s">
        <v>41</v>
      </c>
      <c r="I21" s="16">
        <v>2</v>
      </c>
      <c r="J21" s="16">
        <v>7</v>
      </c>
      <c r="K21" s="17">
        <v>24054</v>
      </c>
      <c r="L21" s="17">
        <v>768</v>
      </c>
      <c r="M21" s="18">
        <f t="shared" si="0"/>
        <v>-0.6200582365601298</v>
      </c>
      <c r="N21" s="17">
        <v>86887</v>
      </c>
      <c r="O21" s="19">
        <v>33012</v>
      </c>
      <c r="P21" s="19">
        <v>1304</v>
      </c>
      <c r="Q21" s="20">
        <v>109706</v>
      </c>
      <c r="R21" s="19">
        <f t="shared" si="1"/>
        <v>142718</v>
      </c>
      <c r="S21" s="21">
        <v>4311</v>
      </c>
      <c r="T21" s="22">
        <f t="shared" si="2"/>
        <v>5615</v>
      </c>
      <c r="U21" s="6"/>
      <c r="V21" s="23"/>
      <c r="W21" s="24"/>
      <c r="X21" s="25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14" customFormat="1" ht="12.75">
      <c r="D22" s="15">
        <v>13</v>
      </c>
      <c r="E22" s="15">
        <v>10</v>
      </c>
      <c r="F22" s="29" t="s">
        <v>49</v>
      </c>
      <c r="G22" s="29" t="s">
        <v>27</v>
      </c>
      <c r="H22" s="29" t="s">
        <v>30</v>
      </c>
      <c r="I22" s="16">
        <v>10</v>
      </c>
      <c r="J22" s="16">
        <v>9</v>
      </c>
      <c r="K22" s="17">
        <v>22959</v>
      </c>
      <c r="L22" s="17">
        <v>1033</v>
      </c>
      <c r="M22" s="18">
        <f t="shared" si="0"/>
        <v>0.26922239637756884</v>
      </c>
      <c r="N22" s="17">
        <v>22968</v>
      </c>
      <c r="O22" s="19">
        <v>29151.5</v>
      </c>
      <c r="P22" s="28">
        <v>1341</v>
      </c>
      <c r="Q22" s="20">
        <v>2652433.5200000005</v>
      </c>
      <c r="R22" s="19">
        <f t="shared" si="1"/>
        <v>2681585.0200000005</v>
      </c>
      <c r="S22" s="21">
        <v>107008</v>
      </c>
      <c r="T22" s="22">
        <f t="shared" si="2"/>
        <v>108349</v>
      </c>
      <c r="U22" s="6"/>
      <c r="V22" s="23"/>
      <c r="W22" s="24"/>
      <c r="X22" s="25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14" customFormat="1" ht="12.75">
      <c r="D23" s="15">
        <v>14</v>
      </c>
      <c r="E23" s="15">
        <v>11</v>
      </c>
      <c r="F23" s="13" t="s">
        <v>50</v>
      </c>
      <c r="G23" s="13" t="s">
        <v>51</v>
      </c>
      <c r="H23" s="13" t="s">
        <v>41</v>
      </c>
      <c r="I23" s="16">
        <v>5</v>
      </c>
      <c r="J23" s="26">
        <v>8</v>
      </c>
      <c r="K23" s="17">
        <v>15363</v>
      </c>
      <c r="L23" s="17">
        <v>640</v>
      </c>
      <c r="M23" s="18">
        <f t="shared" si="0"/>
        <v>-0.08670245617368999</v>
      </c>
      <c r="N23" s="17">
        <v>21049</v>
      </c>
      <c r="O23" s="27">
        <v>19224</v>
      </c>
      <c r="P23" s="28">
        <v>841</v>
      </c>
      <c r="Q23" s="20">
        <v>468255</v>
      </c>
      <c r="R23" s="19">
        <f t="shared" si="1"/>
        <v>487479</v>
      </c>
      <c r="S23" s="21">
        <v>18807</v>
      </c>
      <c r="T23" s="22">
        <f t="shared" si="2"/>
        <v>19648</v>
      </c>
      <c r="U23" s="6"/>
      <c r="V23" s="23"/>
      <c r="W23" s="24"/>
      <c r="X23" s="25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14" customFormat="1" ht="12.75">
      <c r="D24" s="15">
        <v>15</v>
      </c>
      <c r="E24" s="15">
        <v>14</v>
      </c>
      <c r="F24" s="13" t="s">
        <v>52</v>
      </c>
      <c r="G24" s="13" t="s">
        <v>27</v>
      </c>
      <c r="H24" s="13" t="s">
        <v>30</v>
      </c>
      <c r="I24" s="16">
        <v>5</v>
      </c>
      <c r="J24" s="26">
        <v>2</v>
      </c>
      <c r="K24" s="17">
        <v>11341</v>
      </c>
      <c r="L24" s="17">
        <v>367</v>
      </c>
      <c r="M24" s="18">
        <f t="shared" si="0"/>
        <v>-0.18247957403837323</v>
      </c>
      <c r="N24" s="17">
        <v>21786</v>
      </c>
      <c r="O24" s="27">
        <v>17810.5</v>
      </c>
      <c r="P24" s="28">
        <v>691</v>
      </c>
      <c r="Q24" s="20">
        <v>171753.5</v>
      </c>
      <c r="R24" s="19">
        <f t="shared" si="1"/>
        <v>189564</v>
      </c>
      <c r="S24" s="21">
        <v>6683</v>
      </c>
      <c r="T24" s="22">
        <f t="shared" si="2"/>
        <v>7374</v>
      </c>
      <c r="U24" s="6"/>
      <c r="V24" s="23"/>
      <c r="W24" s="24"/>
      <c r="X24" s="25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14" customFormat="1" ht="12.75">
      <c r="D25" s="15">
        <v>16</v>
      </c>
      <c r="E25" s="15">
        <v>17</v>
      </c>
      <c r="F25" s="30" t="s">
        <v>53</v>
      </c>
      <c r="G25" s="13" t="s">
        <v>51</v>
      </c>
      <c r="H25" s="13" t="s">
        <v>41</v>
      </c>
      <c r="I25" s="16">
        <v>2</v>
      </c>
      <c r="J25" s="16">
        <v>2</v>
      </c>
      <c r="K25" s="17">
        <v>14647</v>
      </c>
      <c r="L25" s="17">
        <v>535</v>
      </c>
      <c r="M25" s="18">
        <f t="shared" si="0"/>
        <v>0.20597399078840417</v>
      </c>
      <c r="N25" s="17">
        <v>14764</v>
      </c>
      <c r="O25" s="19">
        <v>17805</v>
      </c>
      <c r="P25" s="19">
        <v>676</v>
      </c>
      <c r="Q25" s="20">
        <v>21475</v>
      </c>
      <c r="R25" s="19">
        <f t="shared" si="1"/>
        <v>39280</v>
      </c>
      <c r="S25" s="21">
        <v>778</v>
      </c>
      <c r="T25" s="22">
        <f t="shared" si="2"/>
        <v>1454</v>
      </c>
      <c r="U25" s="6"/>
      <c r="V25" s="23"/>
      <c r="W25" s="24"/>
      <c r="X25" s="25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14" customFormat="1" ht="12.75">
      <c r="D26" s="15">
        <v>17</v>
      </c>
      <c r="E26" s="15">
        <v>18</v>
      </c>
      <c r="F26" s="13" t="s">
        <v>54</v>
      </c>
      <c r="G26" s="13" t="s">
        <v>51</v>
      </c>
      <c r="H26" s="13" t="s">
        <v>41</v>
      </c>
      <c r="I26" s="16">
        <v>9</v>
      </c>
      <c r="J26" s="16">
        <v>8</v>
      </c>
      <c r="K26" s="17">
        <v>15113</v>
      </c>
      <c r="L26" s="17">
        <v>711</v>
      </c>
      <c r="M26" s="18">
        <f t="shared" si="0"/>
        <v>0.2288271746614643</v>
      </c>
      <c r="N26" s="17">
        <v>13071</v>
      </c>
      <c r="O26" s="27">
        <v>16062</v>
      </c>
      <c r="P26" s="28">
        <v>771</v>
      </c>
      <c r="Q26" s="20">
        <v>570683</v>
      </c>
      <c r="R26" s="19">
        <f t="shared" si="1"/>
        <v>586745</v>
      </c>
      <c r="S26" s="21">
        <v>24425</v>
      </c>
      <c r="T26" s="22">
        <f t="shared" si="2"/>
        <v>25196</v>
      </c>
      <c r="U26" s="6"/>
      <c r="V26" s="23"/>
      <c r="W26" s="24"/>
      <c r="X26" s="25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14" customFormat="1" ht="12.75">
      <c r="D27" s="15">
        <v>18</v>
      </c>
      <c r="E27" s="15">
        <v>12</v>
      </c>
      <c r="F27" s="13" t="s">
        <v>55</v>
      </c>
      <c r="G27" s="13" t="s">
        <v>27</v>
      </c>
      <c r="H27" s="13" t="s">
        <v>28</v>
      </c>
      <c r="I27" s="16">
        <v>3</v>
      </c>
      <c r="J27" s="16">
        <v>4</v>
      </c>
      <c r="K27" s="17">
        <v>11186</v>
      </c>
      <c r="L27" s="17">
        <v>374</v>
      </c>
      <c r="M27" s="18">
        <f t="shared" si="0"/>
        <v>-0.2628700128700129</v>
      </c>
      <c r="N27" s="17">
        <v>20202</v>
      </c>
      <c r="O27" s="19">
        <v>14891.5</v>
      </c>
      <c r="P27" s="19">
        <v>560</v>
      </c>
      <c r="Q27" s="20">
        <v>81307.5</v>
      </c>
      <c r="R27" s="19">
        <f t="shared" si="1"/>
        <v>96199</v>
      </c>
      <c r="S27" s="21">
        <v>3324</v>
      </c>
      <c r="T27" s="22">
        <f t="shared" si="2"/>
        <v>3884</v>
      </c>
      <c r="U27" s="6"/>
      <c r="V27" s="23"/>
      <c r="W27" s="24"/>
      <c r="X27" s="25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14" customFormat="1" ht="12.75">
      <c r="D28" s="15">
        <v>19</v>
      </c>
      <c r="E28" s="15">
        <v>15</v>
      </c>
      <c r="F28" s="13" t="s">
        <v>56</v>
      </c>
      <c r="G28" s="13" t="s">
        <v>36</v>
      </c>
      <c r="H28" s="13" t="s">
        <v>30</v>
      </c>
      <c r="I28" s="16">
        <v>15</v>
      </c>
      <c r="J28" s="16">
        <v>6</v>
      </c>
      <c r="K28" s="17">
        <v>11905</v>
      </c>
      <c r="L28" s="17">
        <v>426</v>
      </c>
      <c r="M28" s="18">
        <f t="shared" si="0"/>
        <v>-0.4597151360544217</v>
      </c>
      <c r="N28" s="17">
        <v>23520</v>
      </c>
      <c r="O28" s="27">
        <v>12707.5</v>
      </c>
      <c r="P28" s="28">
        <v>480</v>
      </c>
      <c r="Q28" s="20">
        <v>3678247.5400000005</v>
      </c>
      <c r="R28" s="19">
        <f t="shared" si="1"/>
        <v>3690955.0400000005</v>
      </c>
      <c r="S28" s="21">
        <v>127855</v>
      </c>
      <c r="T28" s="22">
        <f t="shared" si="2"/>
        <v>128335</v>
      </c>
      <c r="U28" s="6"/>
      <c r="V28" s="23"/>
      <c r="W28" s="24"/>
      <c r="X28" s="25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14" customFormat="1" ht="12.75">
      <c r="D29" s="15">
        <v>20</v>
      </c>
      <c r="E29" s="15">
        <v>16</v>
      </c>
      <c r="F29" s="13" t="s">
        <v>57</v>
      </c>
      <c r="G29" s="13" t="s">
        <v>48</v>
      </c>
      <c r="H29" s="13" t="s">
        <v>41</v>
      </c>
      <c r="I29" s="16">
        <v>4</v>
      </c>
      <c r="J29" s="26">
        <v>8</v>
      </c>
      <c r="K29" s="17">
        <v>9842</v>
      </c>
      <c r="L29" s="17">
        <v>396</v>
      </c>
      <c r="M29" s="18">
        <f t="shared" si="0"/>
        <v>-0.3178368688377652</v>
      </c>
      <c r="N29" s="17">
        <v>16735</v>
      </c>
      <c r="O29" s="27">
        <v>11416</v>
      </c>
      <c r="P29" s="28">
        <v>483</v>
      </c>
      <c r="Q29" s="20">
        <v>179587</v>
      </c>
      <c r="R29" s="19">
        <f t="shared" si="1"/>
        <v>191003</v>
      </c>
      <c r="S29" s="21">
        <v>7532</v>
      </c>
      <c r="T29" s="22">
        <f t="shared" si="2"/>
        <v>8015</v>
      </c>
      <c r="U29" s="6"/>
      <c r="V29" s="23"/>
      <c r="W29" s="24"/>
      <c r="X29" s="25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14" customFormat="1" ht="12.75">
      <c r="D30" s="15">
        <v>21</v>
      </c>
      <c r="E30" s="15">
        <v>13</v>
      </c>
      <c r="F30" s="13" t="s">
        <v>58</v>
      </c>
      <c r="G30" s="13" t="s">
        <v>27</v>
      </c>
      <c r="H30" s="13" t="s">
        <v>30</v>
      </c>
      <c r="I30" s="16">
        <v>8</v>
      </c>
      <c r="J30" s="16">
        <v>4</v>
      </c>
      <c r="K30" s="17">
        <v>9025</v>
      </c>
      <c r="L30" s="17">
        <v>395</v>
      </c>
      <c r="M30" s="18">
        <f t="shared" si="0"/>
        <v>-0.49794097460535347</v>
      </c>
      <c r="N30" s="17">
        <v>21855</v>
      </c>
      <c r="O30" s="27">
        <v>10972.5</v>
      </c>
      <c r="P30" s="28">
        <v>510</v>
      </c>
      <c r="Q30" s="20">
        <v>495635.54000000004</v>
      </c>
      <c r="R30" s="19">
        <f t="shared" si="1"/>
        <v>506608.04000000004</v>
      </c>
      <c r="S30" s="21">
        <v>20011</v>
      </c>
      <c r="T30" s="22">
        <f t="shared" si="2"/>
        <v>20521</v>
      </c>
      <c r="U30" s="6"/>
      <c r="V30" s="23"/>
      <c r="W30" s="24"/>
      <c r="X30" s="25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14" customFormat="1" ht="12.75">
      <c r="D31" s="15">
        <v>22</v>
      </c>
      <c r="E31" s="15">
        <v>21</v>
      </c>
      <c r="F31" s="13" t="s">
        <v>59</v>
      </c>
      <c r="G31" s="13" t="s">
        <v>27</v>
      </c>
      <c r="H31" s="13" t="s">
        <v>41</v>
      </c>
      <c r="I31" s="16">
        <v>2</v>
      </c>
      <c r="J31" s="16">
        <v>1</v>
      </c>
      <c r="K31" s="17">
        <v>5094</v>
      </c>
      <c r="L31" s="17">
        <v>185</v>
      </c>
      <c r="M31" s="18">
        <f t="shared" si="0"/>
        <v>0.2655538694992412</v>
      </c>
      <c r="N31" s="17">
        <v>5272</v>
      </c>
      <c r="O31" s="19">
        <v>6672</v>
      </c>
      <c r="P31" s="19">
        <v>256</v>
      </c>
      <c r="Q31" s="20">
        <v>7182</v>
      </c>
      <c r="R31" s="19">
        <f t="shared" si="1"/>
        <v>13854</v>
      </c>
      <c r="S31" s="21">
        <v>271</v>
      </c>
      <c r="T31" s="22">
        <f t="shared" si="2"/>
        <v>527</v>
      </c>
      <c r="U31" s="6"/>
      <c r="V31" s="23"/>
      <c r="W31" s="24"/>
      <c r="X31" s="25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14" customFormat="1" ht="12.75">
      <c r="D32" s="15">
        <v>23</v>
      </c>
      <c r="E32" s="15">
        <v>22</v>
      </c>
      <c r="F32" s="13" t="s">
        <v>60</v>
      </c>
      <c r="G32" s="13" t="s">
        <v>32</v>
      </c>
      <c r="H32" s="13" t="s">
        <v>30</v>
      </c>
      <c r="I32" s="16">
        <v>14</v>
      </c>
      <c r="J32" s="16">
        <v>3</v>
      </c>
      <c r="K32" s="17">
        <v>3338</v>
      </c>
      <c r="L32" s="17">
        <v>163</v>
      </c>
      <c r="M32" s="18">
        <f t="shared" si="0"/>
        <v>0.14916467780429588</v>
      </c>
      <c r="N32" s="17">
        <v>3771</v>
      </c>
      <c r="O32" s="19">
        <v>4333.5</v>
      </c>
      <c r="P32" s="19">
        <v>218</v>
      </c>
      <c r="Q32" s="20">
        <v>3138736.4000000004</v>
      </c>
      <c r="R32" s="19">
        <f t="shared" si="1"/>
        <v>3143069.9000000004</v>
      </c>
      <c r="S32" s="21">
        <v>119626</v>
      </c>
      <c r="T32" s="22">
        <f t="shared" si="2"/>
        <v>119844</v>
      </c>
      <c r="U32" s="6"/>
      <c r="V32" s="23"/>
      <c r="W32" s="24"/>
      <c r="X32" s="25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14" customFormat="1" ht="12.75">
      <c r="D33" s="15">
        <v>24</v>
      </c>
      <c r="E33" s="15">
        <v>23</v>
      </c>
      <c r="F33" s="13" t="s">
        <v>61</v>
      </c>
      <c r="G33" s="13" t="s">
        <v>40</v>
      </c>
      <c r="H33" s="13" t="s">
        <v>41</v>
      </c>
      <c r="I33" s="16">
        <v>8</v>
      </c>
      <c r="J33" s="16">
        <v>4</v>
      </c>
      <c r="K33" s="17">
        <v>2685</v>
      </c>
      <c r="L33" s="17">
        <v>163</v>
      </c>
      <c r="M33" s="18">
        <f t="shared" si="0"/>
        <v>-0.3582612278533168</v>
      </c>
      <c r="N33" s="17">
        <v>4854</v>
      </c>
      <c r="O33" s="27">
        <v>3115</v>
      </c>
      <c r="P33" s="28">
        <v>182</v>
      </c>
      <c r="Q33" s="20">
        <v>347689</v>
      </c>
      <c r="R33" s="19">
        <f t="shared" si="1"/>
        <v>350804</v>
      </c>
      <c r="S33" s="21">
        <v>13701</v>
      </c>
      <c r="T33" s="22">
        <f t="shared" si="2"/>
        <v>13883</v>
      </c>
      <c r="U33" s="6"/>
      <c r="V33" s="23"/>
      <c r="W33" s="24"/>
      <c r="X33" s="25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14" customFormat="1" ht="12.75">
      <c r="D34" s="15">
        <v>25</v>
      </c>
      <c r="E34" s="15">
        <v>25</v>
      </c>
      <c r="F34" s="13" t="s">
        <v>62</v>
      </c>
      <c r="G34" s="13" t="s">
        <v>27</v>
      </c>
      <c r="H34" s="13" t="s">
        <v>28</v>
      </c>
      <c r="I34" s="16">
        <v>12</v>
      </c>
      <c r="J34" s="16">
        <v>3</v>
      </c>
      <c r="K34" s="17">
        <v>2500</v>
      </c>
      <c r="L34" s="17">
        <v>147</v>
      </c>
      <c r="M34" s="18">
        <f t="shared" si="0"/>
        <v>0.5826180257510729</v>
      </c>
      <c r="N34" s="17">
        <v>1864</v>
      </c>
      <c r="O34" s="19">
        <v>2950</v>
      </c>
      <c r="P34" s="19">
        <v>177</v>
      </c>
      <c r="Q34" s="20">
        <v>336029.72</v>
      </c>
      <c r="R34" s="19">
        <f t="shared" si="1"/>
        <v>338979.72</v>
      </c>
      <c r="S34" s="21">
        <v>14070</v>
      </c>
      <c r="T34" s="22">
        <f t="shared" si="2"/>
        <v>14247</v>
      </c>
      <c r="U34" s="6"/>
      <c r="V34" s="23"/>
      <c r="W34" s="24"/>
      <c r="X34" s="25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14" customFormat="1" ht="12.75">
      <c r="D35" s="15">
        <v>26</v>
      </c>
      <c r="E35" s="15">
        <v>19</v>
      </c>
      <c r="F35" s="13" t="s">
        <v>63</v>
      </c>
      <c r="G35" s="13" t="s">
        <v>38</v>
      </c>
      <c r="H35" s="13" t="s">
        <v>30</v>
      </c>
      <c r="I35" s="16">
        <v>9</v>
      </c>
      <c r="J35" s="16">
        <v>1</v>
      </c>
      <c r="K35" s="17">
        <v>2667</v>
      </c>
      <c r="L35" s="17">
        <v>104</v>
      </c>
      <c r="M35" s="18">
        <f t="shared" si="0"/>
        <v>-0.6639364919354839</v>
      </c>
      <c r="N35" s="17">
        <v>7936</v>
      </c>
      <c r="O35" s="27">
        <v>2667</v>
      </c>
      <c r="P35" s="28">
        <v>104</v>
      </c>
      <c r="Q35" s="20">
        <v>259793.5</v>
      </c>
      <c r="R35" s="19">
        <f t="shared" si="1"/>
        <v>262460.5</v>
      </c>
      <c r="S35" s="21">
        <v>10749</v>
      </c>
      <c r="T35" s="22">
        <f t="shared" si="2"/>
        <v>10853</v>
      </c>
      <c r="U35" s="6"/>
      <c r="V35" s="23"/>
      <c r="W35" s="24"/>
      <c r="X35" s="25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33"/>
      <c r="E36" s="34"/>
      <c r="F36" s="34"/>
      <c r="G36" s="34"/>
      <c r="H36" s="34"/>
      <c r="I36" s="34"/>
      <c r="J36" s="34"/>
      <c r="K36" s="35">
        <f>SUM(K10:K35)</f>
        <v>1050134</v>
      </c>
      <c r="L36" s="35">
        <f>SUM(L10:L35)</f>
        <v>35353</v>
      </c>
      <c r="M36" s="36">
        <f t="shared" si="0"/>
        <v>0.363934888702828</v>
      </c>
      <c r="N36" s="35">
        <f>SUM(N10:N35)</f>
        <v>1060584</v>
      </c>
      <c r="O36" s="35">
        <f aca="true" t="shared" si="3" ref="O36:T36">SUM(O10:O35)</f>
        <v>1446567.52</v>
      </c>
      <c r="P36" s="35">
        <f t="shared" si="3"/>
        <v>54941</v>
      </c>
      <c r="Q36" s="35">
        <f t="shared" si="3"/>
        <v>17483672.759999998</v>
      </c>
      <c r="R36" s="35">
        <f t="shared" si="3"/>
        <v>18930240.28</v>
      </c>
      <c r="S36" s="35">
        <f t="shared" si="3"/>
        <v>663683</v>
      </c>
      <c r="T36" s="35">
        <f t="shared" si="3"/>
        <v>718624</v>
      </c>
      <c r="U36" s="37"/>
      <c r="V36" s="38">
        <f>SUM(V10:V22)</f>
        <v>0</v>
      </c>
    </row>
    <row r="39" spans="15:16" ht="12.75">
      <c r="O39" s="39"/>
      <c r="P39" s="40"/>
    </row>
    <row r="42" spans="16:256" s="1" customFormat="1" ht="12.75">
      <c r="P42" s="38"/>
      <c r="Q42" s="38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2010-09-09T12:46:33Z</dcterms:modified>
  <cp:category/>
  <cp:version/>
  <cp:contentType/>
  <cp:contentStatus/>
</cp:coreProperties>
</file>