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<sst xmlns="http://schemas.openxmlformats.org/spreadsheetml/2006/main" count="115" uniqueCount="61">
  <si>
    <t>2010.</t>
  </si>
  <si>
    <t>WEEKEND OF</t>
  </si>
  <si>
    <t>Nov,25-Nov,28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</si>
  <si>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</si>
  <si>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</si>
  <si>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</si>
  <si>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Week</t>
  </si>
  <si>
    <t>CONTINENTAL FILM - ZAGREB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</si>
  <si>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</si>
  <si>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</si>
  <si>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</si>
  <si>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</si>
  <si>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</si>
  <si>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</si>
  <si>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</si>
  <si>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</si>
  <si>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</si>
  <si>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</si>
  <si>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</si>
  <si>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</si>
  <si>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</si>
  <si>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</si>
  <si>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</si>
  <si>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</si>
  <si>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</si>
  <si>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HARRY POTTER AND THE DEATHLY HALLOWS:PART 1</t>
  </si>
  <si>
    <t>WB</t>
  </si>
  <si>
    <t>Blitz</t>
  </si>
  <si>
    <t>new</t>
  </si>
  <si>
    <t>RED</t>
  </si>
  <si>
    <t>IND</t>
  </si>
  <si>
    <t>EASY A</t>
  </si>
  <si>
    <t>SONY</t>
  </si>
  <si>
    <t>CF</t>
  </si>
  <si>
    <t>ALPHA AND OMEGA 3D</t>
  </si>
  <si>
    <t>Duplicato</t>
  </si>
  <si>
    <t>ARTHUR AND THE WAR OF THE TWO WORLDS</t>
  </si>
  <si>
    <t>SOCIAL NETWORK, THE</t>
  </si>
  <si>
    <t>BURIED</t>
  </si>
  <si>
    <t>ONDINE</t>
  </si>
  <si>
    <t>SAW 7 3D</t>
  </si>
  <si>
    <t>Discovery</t>
  </si>
  <si>
    <t>HOLE 3D, THE</t>
  </si>
  <si>
    <t>TOWN, THE</t>
  </si>
  <si>
    <t>EAT PRAY LOVE</t>
  </si>
  <si>
    <t>HEARTBREAKER</t>
  </si>
  <si>
    <t>STEP UP 3D</t>
  </si>
  <si>
    <t>WALL STREET:MONEY NEVER SLEEPS</t>
  </si>
  <si>
    <t>FOX</t>
  </si>
  <si>
    <t>LAST EXORCISM</t>
  </si>
  <si>
    <t>AMERICAN</t>
  </si>
  <si>
    <t>OTHER GUYS, THE</t>
  </si>
  <si>
    <t>72 DANA</t>
  </si>
  <si>
    <t>LOC</t>
  </si>
  <si>
    <t>ŠUMA SUMMARUM</t>
  </si>
  <si>
    <t>IMAGINARIUM OF DOCTOR PARNASSUS</t>
  </si>
  <si>
    <t>MG</t>
  </si>
  <si>
    <t>MACHETE</t>
  </si>
  <si>
    <t>DEVIL</t>
  </si>
  <si>
    <t>UNI</t>
  </si>
  <si>
    <t>PROTEKTOR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</si>
</sst>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1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7" xfId="17" applyFont="1" applyFill="1" applyBorder="1" applyAlignment="1">
      <alignment horizontal="center"/>
      <protection/>
    </xf>
    <xf numFmtId="0" fontId="3" fillId="0" borderId="7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7" xfId="17" applyFont="1" applyFill="1" applyBorder="1" applyAlignment="1">
      <alignment horizontal="center"/>
      <protection/>
    </xf>
    <xf numFmtId="0" fontId="3" fillId="0" borderId="7" xfId="17" applyFont="1" applyBorder="1" applyAlignment="1">
      <alignment horizontal="left"/>
      <protection/>
    </xf>
    <xf numFmtId="0" fontId="7" fillId="0" borderId="7" xfId="17" applyFont="1" applyBorder="1" applyAlignment="1">
      <alignment horizontal="center"/>
      <protection/>
    </xf>
    <xf numFmtId="3" fontId="5" fillId="0" borderId="7" xfId="17" applyNumberFormat="1" applyFont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8" fillId="0" borderId="7" xfId="17" applyNumberFormat="1" applyFont="1" applyFill="1" applyBorder="1" applyAlignment="1">
      <alignment horizontal="right"/>
      <protection/>
    </xf>
    <xf numFmtId="0" fontId="7" fillId="0" borderId="8" xfId="17" applyFont="1" applyBorder="1" applyAlignment="1">
      <alignment horizontal="center"/>
      <protection/>
    </xf>
    <xf numFmtId="3" fontId="5" fillId="0" borderId="9" xfId="17" applyNumberFormat="1" applyFont="1" applyBorder="1" applyAlignment="1">
      <alignment horizontal="right"/>
      <protection/>
    </xf>
    <xf numFmtId="0" fontId="9" fillId="0" borderId="7" xfId="17" applyFont="1" applyFill="1" applyBorder="1" applyAlignment="1">
      <alignment horizontal="center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8" fillId="2" borderId="10" xfId="17" applyNumberFormat="1" applyFont="1" applyFill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2" fontId="2" fillId="0" borderId="0" xfId="17" applyNumberFormat="1" applyFont="1" applyBorder="1" applyAlignment="1">
      <alignment horizontal="center"/>
      <protection/>
    </xf>
    <xf numFmtId="0" fontId="3" fillId="0" borderId="0" xfId="17" applyFont="1" applyBorder="1">
      <alignment/>
      <protection/>
    </xf>
    <xf numFmtId="0" fontId="0" fillId="0" borderId="0" xfId="0" applyBorder="1" applyAlignment="1">
      <alignment/>
    </xf>
    <xf numFmtId="172" fontId="3" fillId="0" borderId="0" xfId="17" applyNumberFormat="1" applyFont="1" applyBorder="1" applyAlignment="1">
      <alignment horizontal="center"/>
      <protection/>
    </xf>
    <xf numFmtId="0" fontId="10" fillId="0" borderId="0" xfId="17" applyFont="1">
      <alignment/>
      <protection/>
    </xf>
    <xf numFmtId="0" fontId="3" fillId="0" borderId="0" xfId="17" applyFont="1" applyFill="1" applyBorder="1">
      <alignment/>
      <protection/>
    </xf>
    <xf numFmtId="3" fontId="8" fillId="0" borderId="9" xfId="17" applyNumberFormat="1" applyFont="1" applyFill="1" applyBorder="1" applyAlignment="1">
      <alignment horizontal="right"/>
      <protection/>
    </xf>
    <xf numFmtId="3" fontId="8" fillId="0" borderId="7" xfId="17" applyNumberFormat="1" applyFont="1" applyBorder="1" applyAlignment="1" applyProtection="1">
      <alignment horizontal="right"/>
      <protection locked="0"/>
    </xf>
    <xf numFmtId="3" fontId="8" fillId="0" borderId="7" xfId="17" applyNumberFormat="1" applyFont="1" applyBorder="1" applyAlignment="1" applyProtection="1">
      <alignment horizontal="right"/>
      <protection locked="0"/>
    </xf>
    <xf numFmtId="3" fontId="8" fillId="0" borderId="7" xfId="19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D6">
      <selection activeCell="U10" sqref="U10"/>
    </sheetView>
  </sheetViews>
  <sheetFormatPr defaultColWidth="9.00390625" defaultRowHeight="12.75"/>
  <cols>
    <col min="1" max="3" width="0" style="0" hidden="1" customWidth="1"/>
    <col min="4" max="4" width="6.625" style="0" customWidth="1"/>
    <col min="5" max="5" width="6.75390625" style="0" customWidth="1"/>
    <col min="6" max="6" width="40.875" style="0" customWidth="1"/>
    <col min="17" max="17" width="9.875" style="0" customWidth="1"/>
    <col min="18" max="18" width="10.00390625" style="0" customWidth="1"/>
  </cols>
  <sheetData>
    <row r="1" spans="1:20" ht="12.75">
      <c r="A1" s="1"/>
      <c r="B1" s="1"/>
      <c r="C1" s="1"/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</row>
    <row r="2" spans="1:20" ht="12.75">
      <c r="A2" s="2"/>
      <c r="B2" s="2"/>
      <c r="C2" s="2"/>
      <c r="D2" s="2"/>
      <c r="E2" s="2"/>
      <c r="F2" s="4"/>
      <c r="G2" s="3"/>
      <c r="H2" s="3"/>
      <c r="I2" s="2"/>
      <c r="J2" s="2"/>
      <c r="K2" s="2" t="s">
        <v>0</v>
      </c>
      <c r="L2" s="5" t="s">
        <v>1</v>
      </c>
      <c r="M2" s="6"/>
      <c r="N2" s="7"/>
      <c r="O2" s="8" t="s">
        <v>2</v>
      </c>
      <c r="P2" s="3"/>
      <c r="Q2" s="9"/>
      <c r="R2" s="3"/>
      <c r="S2" s="3"/>
      <c r="T2" s="36"/>
    </row>
    <row r="3" spans="1:21" ht="12.75">
      <c r="A3" s="2"/>
      <c r="B3" s="2"/>
      <c r="C3" s="2"/>
      <c r="D3" s="2"/>
      <c r="E3" s="2"/>
      <c r="F3" s="10" t="s">
        <v>3</v>
      </c>
      <c r="G3" s="2"/>
      <c r="I3" s="11"/>
      <c r="J3" s="40" t="s">
        <v>4</v>
      </c>
      <c r="K3" s="2"/>
      <c r="L3" s="3"/>
      <c r="M3" s="3"/>
      <c r="N3" s="37"/>
      <c r="O3" s="3"/>
      <c r="P3" s="3"/>
      <c r="Q3" s="3"/>
      <c r="R3" s="3"/>
      <c r="S3" s="3"/>
      <c r="T3" s="36"/>
      <c r="U3" s="38"/>
    </row>
    <row r="4" spans="1:21" ht="12.75">
      <c r="A4" s="1"/>
      <c r="B4" s="1"/>
      <c r="C4" s="1"/>
      <c r="D4" s="1"/>
      <c r="E4" s="1"/>
      <c r="F4" s="1"/>
      <c r="G4" s="1"/>
      <c r="I4" s="1"/>
      <c r="J4" s="40" t="s">
        <v>5</v>
      </c>
      <c r="K4" s="1"/>
      <c r="L4" s="38"/>
      <c r="M4" s="38"/>
      <c r="N4" s="19"/>
      <c r="O4" s="17"/>
      <c r="P4" s="17"/>
      <c r="Q4" s="19"/>
      <c r="R4" s="3"/>
      <c r="S4" s="3"/>
      <c r="T4" s="39"/>
      <c r="U4" s="38"/>
    </row>
    <row r="5" spans="1:20" ht="12.75">
      <c r="A5" s="1"/>
      <c r="B5" s="1"/>
      <c r="C5" s="1"/>
      <c r="D5" s="2"/>
      <c r="E5" s="2"/>
      <c r="F5" s="2"/>
      <c r="G5" s="2"/>
      <c r="H5" s="2"/>
      <c r="I5" s="2"/>
      <c r="J5" s="1"/>
      <c r="K5" s="1"/>
      <c r="L5" s="1"/>
      <c r="M5" s="1"/>
      <c r="N5" s="13"/>
      <c r="O5" s="1"/>
      <c r="P5" s="1"/>
      <c r="Q5" s="14"/>
      <c r="R5" s="1"/>
      <c r="S5" s="13"/>
      <c r="T5" s="1"/>
    </row>
    <row r="6" spans="1:20" ht="12.75">
      <c r="A6" s="1"/>
      <c r="B6" s="1"/>
      <c r="C6" s="1"/>
      <c r="D6" s="2"/>
      <c r="E6" s="2"/>
      <c r="F6" s="15" t="s">
        <v>7</v>
      </c>
      <c r="G6" s="2"/>
      <c r="H6" s="2"/>
      <c r="I6" s="2"/>
      <c r="J6" s="1"/>
      <c r="K6" s="41" t="s">
        <v>6</v>
      </c>
      <c r="L6" s="12">
        <v>48</v>
      </c>
      <c r="M6" s="1"/>
      <c r="N6" s="13"/>
      <c r="O6" s="1"/>
      <c r="P6" s="16"/>
      <c r="Q6" s="13"/>
      <c r="R6" s="1"/>
      <c r="S6" s="13"/>
      <c r="T6" s="1"/>
    </row>
    <row r="7" spans="1:20" ht="12.75">
      <c r="A7" s="1"/>
      <c r="B7" s="1"/>
      <c r="C7" s="1"/>
      <c r="D7" s="17"/>
      <c r="E7" s="17"/>
      <c r="F7" s="18"/>
      <c r="G7" s="17"/>
      <c r="H7" s="17"/>
      <c r="I7" s="17"/>
      <c r="J7" s="17"/>
      <c r="K7" s="19"/>
      <c r="L7" s="17"/>
      <c r="M7" s="17"/>
      <c r="N7" s="19"/>
      <c r="O7" s="19"/>
      <c r="P7" s="17"/>
      <c r="Q7" s="17"/>
      <c r="R7" s="17"/>
      <c r="S7" s="17"/>
      <c r="T7" s="17"/>
    </row>
    <row r="8" spans="1:20" ht="12.75">
      <c r="A8" s="1"/>
      <c r="B8" s="1"/>
      <c r="C8" s="1"/>
      <c r="D8" s="20" t="s">
        <v>8</v>
      </c>
      <c r="E8" s="20" t="s">
        <v>9</v>
      </c>
      <c r="F8" s="20"/>
      <c r="G8" s="20"/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13</v>
      </c>
      <c r="M8" s="20" t="s">
        <v>14</v>
      </c>
      <c r="N8" s="20" t="s">
        <v>15</v>
      </c>
      <c r="O8" s="20" t="s">
        <v>11</v>
      </c>
      <c r="P8" s="20" t="s">
        <v>11</v>
      </c>
      <c r="Q8" s="20" t="s">
        <v>16</v>
      </c>
      <c r="R8" s="20" t="s">
        <v>17</v>
      </c>
      <c r="S8" s="21" t="s">
        <v>18</v>
      </c>
      <c r="T8" s="20" t="s">
        <v>17</v>
      </c>
    </row>
    <row r="9" spans="1:20" ht="12.75">
      <c r="A9" s="1"/>
      <c r="B9" s="1"/>
      <c r="C9" s="1"/>
      <c r="D9" s="20"/>
      <c r="E9" s="20" t="s">
        <v>11</v>
      </c>
      <c r="F9" s="20" t="s">
        <v>19</v>
      </c>
      <c r="G9" s="20" t="s">
        <v>20</v>
      </c>
      <c r="H9" s="20" t="s">
        <v>20</v>
      </c>
      <c r="I9" s="20" t="s">
        <v>12</v>
      </c>
      <c r="J9" s="20"/>
      <c r="K9" s="20" t="s">
        <v>21</v>
      </c>
      <c r="L9" s="20" t="s">
        <v>22</v>
      </c>
      <c r="M9" s="20" t="s">
        <v>23</v>
      </c>
      <c r="N9" s="20" t="s">
        <v>21</v>
      </c>
      <c r="O9" s="20" t="s">
        <v>21</v>
      </c>
      <c r="P9" s="20" t="s">
        <v>22</v>
      </c>
      <c r="Q9" s="20" t="s">
        <v>24</v>
      </c>
      <c r="R9" s="20" t="s">
        <v>21</v>
      </c>
      <c r="S9" s="21" t="s">
        <v>22</v>
      </c>
      <c r="T9" s="20" t="s">
        <v>22</v>
      </c>
    </row>
    <row r="10" spans="1:20" ht="12.75">
      <c r="A10" s="22"/>
      <c r="B10" s="22"/>
      <c r="C10" s="22"/>
      <c r="D10" s="23">
        <v>1</v>
      </c>
      <c r="E10" s="23">
        <v>1</v>
      </c>
      <c r="F10" s="24" t="s">
        <v>25</v>
      </c>
      <c r="G10" s="21" t="s">
        <v>26</v>
      </c>
      <c r="H10" s="21" t="s">
        <v>27</v>
      </c>
      <c r="I10" s="25">
        <v>2</v>
      </c>
      <c r="J10" s="25">
        <v>16</v>
      </c>
      <c r="K10" s="26">
        <v>529627</v>
      </c>
      <c r="L10" s="26">
        <v>18789</v>
      </c>
      <c r="M10" s="27">
        <f aca="true" t="shared" si="0" ref="M10:M35">O10/N10-100%</f>
        <v>-0.4160743834383438</v>
      </c>
      <c r="N10" s="26">
        <v>1111000</v>
      </c>
      <c r="O10" s="28">
        <v>648741.36</v>
      </c>
      <c r="P10" s="28">
        <v>24922</v>
      </c>
      <c r="Q10" s="42">
        <v>1366588.74</v>
      </c>
      <c r="R10" s="28">
        <f aca="true" t="shared" si="1" ref="R10:R34">O10+Q10</f>
        <v>2015330.1</v>
      </c>
      <c r="S10" s="43">
        <v>52030</v>
      </c>
      <c r="T10" s="44">
        <f aca="true" t="shared" si="2" ref="T10:T34">S10+P10</f>
        <v>76952</v>
      </c>
    </row>
    <row r="11" spans="1:20" ht="12.75">
      <c r="A11" s="22"/>
      <c r="B11" s="22"/>
      <c r="C11" s="22"/>
      <c r="D11" s="23">
        <v>2</v>
      </c>
      <c r="E11" s="23" t="s">
        <v>28</v>
      </c>
      <c r="F11" s="21" t="s">
        <v>29</v>
      </c>
      <c r="G11" s="21" t="s">
        <v>30</v>
      </c>
      <c r="H11" s="21" t="s">
        <v>27</v>
      </c>
      <c r="I11" s="25">
        <v>1</v>
      </c>
      <c r="J11" s="25">
        <v>6</v>
      </c>
      <c r="K11" s="26">
        <v>174591</v>
      </c>
      <c r="L11" s="26">
        <v>6138</v>
      </c>
      <c r="M11" s="27" t="e">
        <f t="shared" si="0"/>
        <v>#DIV/0!</v>
      </c>
      <c r="N11" s="26"/>
      <c r="O11" s="28">
        <v>225370</v>
      </c>
      <c r="P11" s="28">
        <v>8817</v>
      </c>
      <c r="Q11" s="42"/>
      <c r="R11" s="28">
        <f t="shared" si="1"/>
        <v>225370</v>
      </c>
      <c r="S11" s="43"/>
      <c r="T11" s="44">
        <f t="shared" si="2"/>
        <v>8817</v>
      </c>
    </row>
    <row r="12" spans="1:20" ht="12.75">
      <c r="A12" s="22"/>
      <c r="B12" s="22"/>
      <c r="C12" s="22"/>
      <c r="D12" s="23">
        <v>3</v>
      </c>
      <c r="E12" s="23" t="s">
        <v>28</v>
      </c>
      <c r="F12" s="21" t="s">
        <v>31</v>
      </c>
      <c r="G12" s="21" t="s">
        <v>32</v>
      </c>
      <c r="H12" s="21" t="s">
        <v>33</v>
      </c>
      <c r="I12" s="25">
        <v>1</v>
      </c>
      <c r="J12" s="25">
        <v>6</v>
      </c>
      <c r="K12" s="26">
        <v>95749</v>
      </c>
      <c r="L12" s="26">
        <v>3217</v>
      </c>
      <c r="M12" s="27" t="e">
        <f t="shared" si="0"/>
        <v>#DIV/0!</v>
      </c>
      <c r="N12" s="26"/>
      <c r="O12" s="28">
        <v>121818</v>
      </c>
      <c r="P12" s="28">
        <v>4700</v>
      </c>
      <c r="Q12" s="42"/>
      <c r="R12" s="28">
        <f t="shared" si="1"/>
        <v>121818</v>
      </c>
      <c r="S12" s="43"/>
      <c r="T12" s="44">
        <f t="shared" si="2"/>
        <v>4700</v>
      </c>
    </row>
    <row r="13" spans="1:20" ht="12.75">
      <c r="A13" s="22"/>
      <c r="B13" s="22"/>
      <c r="C13" s="22"/>
      <c r="D13" s="23">
        <v>4</v>
      </c>
      <c r="E13" s="23">
        <v>3</v>
      </c>
      <c r="F13" s="21" t="s">
        <v>34</v>
      </c>
      <c r="G13" s="21" t="s">
        <v>30</v>
      </c>
      <c r="H13" s="21" t="s">
        <v>35</v>
      </c>
      <c r="I13" s="25">
        <v>7</v>
      </c>
      <c r="J13" s="25">
        <v>7</v>
      </c>
      <c r="K13" s="26">
        <v>72583</v>
      </c>
      <c r="L13" s="26">
        <v>2089</v>
      </c>
      <c r="M13" s="27">
        <f t="shared" si="0"/>
        <v>-0.042722293957878854</v>
      </c>
      <c r="N13" s="26">
        <v>89836</v>
      </c>
      <c r="O13" s="28">
        <v>85998</v>
      </c>
      <c r="P13" s="28">
        <v>2581</v>
      </c>
      <c r="Q13" s="42">
        <v>1182335.8</v>
      </c>
      <c r="R13" s="28">
        <f t="shared" si="1"/>
        <v>1268333.8</v>
      </c>
      <c r="S13" s="43">
        <v>35619</v>
      </c>
      <c r="T13" s="44">
        <f t="shared" si="2"/>
        <v>38200</v>
      </c>
    </row>
    <row r="14" spans="1:20" ht="12.75">
      <c r="A14" s="22"/>
      <c r="B14" s="22"/>
      <c r="C14" s="22"/>
      <c r="D14" s="23">
        <v>5</v>
      </c>
      <c r="E14" s="23">
        <v>2</v>
      </c>
      <c r="F14" s="24" t="s">
        <v>36</v>
      </c>
      <c r="G14" s="21" t="s">
        <v>30</v>
      </c>
      <c r="H14" s="21" t="s">
        <v>27</v>
      </c>
      <c r="I14" s="25">
        <v>4</v>
      </c>
      <c r="J14" s="25">
        <v>9</v>
      </c>
      <c r="K14" s="26">
        <v>60556</v>
      </c>
      <c r="L14" s="26">
        <v>2313</v>
      </c>
      <c r="M14" s="27">
        <f t="shared" si="0"/>
        <v>-0.3433877791990554</v>
      </c>
      <c r="N14" s="26">
        <v>101630</v>
      </c>
      <c r="O14" s="28">
        <v>66731.5</v>
      </c>
      <c r="P14" s="28">
        <v>2632</v>
      </c>
      <c r="Q14" s="42">
        <v>462916.88</v>
      </c>
      <c r="R14" s="28">
        <f t="shared" si="1"/>
        <v>529648.38</v>
      </c>
      <c r="S14" s="43">
        <v>19387</v>
      </c>
      <c r="T14" s="44">
        <f t="shared" si="2"/>
        <v>22019</v>
      </c>
    </row>
    <row r="15" spans="1:20" ht="12.75">
      <c r="A15" s="22"/>
      <c r="B15" s="22"/>
      <c r="C15" s="22"/>
      <c r="D15" s="23">
        <v>6</v>
      </c>
      <c r="E15" s="23">
        <v>4</v>
      </c>
      <c r="F15" s="21" t="s">
        <v>37</v>
      </c>
      <c r="G15" s="21" t="s">
        <v>32</v>
      </c>
      <c r="H15" s="21" t="s">
        <v>33</v>
      </c>
      <c r="I15" s="25">
        <v>5</v>
      </c>
      <c r="J15" s="25">
        <v>9</v>
      </c>
      <c r="K15" s="26">
        <v>41763</v>
      </c>
      <c r="L15" s="26">
        <v>1514</v>
      </c>
      <c r="M15" s="27">
        <f t="shared" si="0"/>
        <v>-0.31687167916151104</v>
      </c>
      <c r="N15" s="26">
        <v>82434</v>
      </c>
      <c r="O15" s="28">
        <v>56313</v>
      </c>
      <c r="P15" s="28">
        <v>2231</v>
      </c>
      <c r="Q15" s="42">
        <v>964780</v>
      </c>
      <c r="R15" s="28">
        <f t="shared" si="1"/>
        <v>1021093</v>
      </c>
      <c r="S15" s="43">
        <v>37918</v>
      </c>
      <c r="T15" s="44">
        <f t="shared" si="2"/>
        <v>40149</v>
      </c>
    </row>
    <row r="16" spans="1:20" ht="12.75">
      <c r="A16" s="22"/>
      <c r="B16" s="22"/>
      <c r="C16" s="22"/>
      <c r="D16" s="23">
        <v>7</v>
      </c>
      <c r="E16" s="23">
        <v>5</v>
      </c>
      <c r="F16" s="21" t="s">
        <v>38</v>
      </c>
      <c r="G16" s="21" t="s">
        <v>30</v>
      </c>
      <c r="H16" s="21" t="s">
        <v>27</v>
      </c>
      <c r="I16" s="25">
        <v>2</v>
      </c>
      <c r="J16" s="25">
        <v>4</v>
      </c>
      <c r="K16" s="26">
        <v>40367</v>
      </c>
      <c r="L16" s="26">
        <v>1312</v>
      </c>
      <c r="M16" s="27">
        <f t="shared" si="0"/>
        <v>-0.27577669776070657</v>
      </c>
      <c r="N16" s="26">
        <v>76542</v>
      </c>
      <c r="O16" s="28">
        <v>55433.5</v>
      </c>
      <c r="P16" s="28">
        <v>2154</v>
      </c>
      <c r="Q16" s="42">
        <v>99944</v>
      </c>
      <c r="R16" s="28">
        <f t="shared" si="1"/>
        <v>155377.5</v>
      </c>
      <c r="S16" s="43">
        <v>3772</v>
      </c>
      <c r="T16" s="44">
        <f t="shared" si="2"/>
        <v>5926</v>
      </c>
    </row>
    <row r="17" spans="1:20" ht="12.75">
      <c r="A17" s="22"/>
      <c r="B17" s="22"/>
      <c r="C17" s="22"/>
      <c r="D17" s="23">
        <v>8</v>
      </c>
      <c r="E17" s="23" t="s">
        <v>28</v>
      </c>
      <c r="F17" s="21" t="s">
        <v>39</v>
      </c>
      <c r="G17" s="21" t="s">
        <v>30</v>
      </c>
      <c r="H17" s="21" t="s">
        <v>27</v>
      </c>
      <c r="I17" s="29">
        <v>1</v>
      </c>
      <c r="J17" s="25">
        <v>3</v>
      </c>
      <c r="K17" s="30">
        <v>45520</v>
      </c>
      <c r="L17" s="26">
        <v>1859</v>
      </c>
      <c r="M17" s="27" t="e">
        <f t="shared" si="0"/>
        <v>#DIV/0!</v>
      </c>
      <c r="N17" s="30"/>
      <c r="O17" s="28">
        <v>54412.5</v>
      </c>
      <c r="P17" s="28">
        <v>2314</v>
      </c>
      <c r="Q17" s="42"/>
      <c r="R17" s="28">
        <f t="shared" si="1"/>
        <v>54412.5</v>
      </c>
      <c r="S17" s="43"/>
      <c r="T17" s="44">
        <f t="shared" si="2"/>
        <v>2314</v>
      </c>
    </row>
    <row r="18" spans="1:20" ht="12.75">
      <c r="A18" s="22"/>
      <c r="B18" s="22"/>
      <c r="C18" s="22"/>
      <c r="D18" s="23">
        <v>9</v>
      </c>
      <c r="E18" s="23">
        <v>8</v>
      </c>
      <c r="F18" s="21" t="s">
        <v>40</v>
      </c>
      <c r="G18" s="21" t="s">
        <v>30</v>
      </c>
      <c r="H18" s="21" t="s">
        <v>41</v>
      </c>
      <c r="I18" s="29">
        <v>5</v>
      </c>
      <c r="J18" s="25">
        <v>5</v>
      </c>
      <c r="K18" s="30">
        <v>35529</v>
      </c>
      <c r="L18" s="26">
        <v>853</v>
      </c>
      <c r="M18" s="27">
        <f t="shared" si="0"/>
        <v>0.055055190627750994</v>
      </c>
      <c r="N18" s="30">
        <v>44301</v>
      </c>
      <c r="O18" s="28">
        <v>46740</v>
      </c>
      <c r="P18" s="28">
        <v>1286</v>
      </c>
      <c r="Q18" s="42">
        <v>530450</v>
      </c>
      <c r="R18" s="28">
        <f t="shared" si="1"/>
        <v>577190</v>
      </c>
      <c r="S18" s="43">
        <v>15065</v>
      </c>
      <c r="T18" s="44">
        <f t="shared" si="2"/>
        <v>16351</v>
      </c>
    </row>
    <row r="19" spans="1:20" ht="12.75">
      <c r="A19" s="22"/>
      <c r="B19" s="22"/>
      <c r="C19" s="22"/>
      <c r="D19" s="23">
        <v>10</v>
      </c>
      <c r="E19" s="23">
        <v>7</v>
      </c>
      <c r="F19" s="21" t="s">
        <v>42</v>
      </c>
      <c r="G19" s="21" t="s">
        <v>30</v>
      </c>
      <c r="H19" s="21" t="s">
        <v>35</v>
      </c>
      <c r="I19" s="25">
        <v>3</v>
      </c>
      <c r="J19" s="25">
        <v>6</v>
      </c>
      <c r="K19" s="26">
        <v>24574</v>
      </c>
      <c r="L19" s="26">
        <v>617</v>
      </c>
      <c r="M19" s="27">
        <f t="shared" si="0"/>
        <v>-0.38278850372970596</v>
      </c>
      <c r="N19" s="26">
        <v>54696</v>
      </c>
      <c r="O19" s="28">
        <v>33759</v>
      </c>
      <c r="P19" s="28">
        <v>984</v>
      </c>
      <c r="Q19" s="42">
        <v>189571.9</v>
      </c>
      <c r="R19" s="28">
        <f t="shared" si="1"/>
        <v>223330.9</v>
      </c>
      <c r="S19" s="43">
        <v>5793</v>
      </c>
      <c r="T19" s="44">
        <f t="shared" si="2"/>
        <v>6777</v>
      </c>
    </row>
    <row r="20" spans="1:20" ht="12.75">
      <c r="A20" s="22"/>
      <c r="B20" s="22"/>
      <c r="C20" s="22"/>
      <c r="D20" s="23">
        <v>11</v>
      </c>
      <c r="E20" s="23">
        <v>10</v>
      </c>
      <c r="F20" s="21">
        <v>13</v>
      </c>
      <c r="G20" s="21" t="s">
        <v>30</v>
      </c>
      <c r="H20" s="21" t="s">
        <v>27</v>
      </c>
      <c r="I20" s="25">
        <v>4</v>
      </c>
      <c r="J20" s="25">
        <v>3</v>
      </c>
      <c r="K20" s="26">
        <v>20108</v>
      </c>
      <c r="L20" s="26">
        <v>686</v>
      </c>
      <c r="M20" s="27">
        <f t="shared" si="0"/>
        <v>-0.154353486508913</v>
      </c>
      <c r="N20" s="26">
        <v>34949</v>
      </c>
      <c r="O20" s="28">
        <v>29554.5</v>
      </c>
      <c r="P20" s="28">
        <v>1177</v>
      </c>
      <c r="Q20" s="42">
        <v>217370</v>
      </c>
      <c r="R20" s="28">
        <f t="shared" si="1"/>
        <v>246924.5</v>
      </c>
      <c r="S20" s="43">
        <v>8451</v>
      </c>
      <c r="T20" s="44">
        <f t="shared" si="2"/>
        <v>9628</v>
      </c>
    </row>
    <row r="21" spans="1:20" ht="12.75">
      <c r="A21" s="22"/>
      <c r="B21" s="22"/>
      <c r="C21" s="22"/>
      <c r="D21" s="23">
        <v>12</v>
      </c>
      <c r="E21" s="23">
        <v>6</v>
      </c>
      <c r="F21" s="21" t="s">
        <v>43</v>
      </c>
      <c r="G21" s="21" t="s">
        <v>26</v>
      </c>
      <c r="H21" s="21" t="s">
        <v>27</v>
      </c>
      <c r="I21" s="25">
        <v>5</v>
      </c>
      <c r="J21" s="25">
        <v>5</v>
      </c>
      <c r="K21" s="26">
        <v>19557</v>
      </c>
      <c r="L21" s="26">
        <v>660</v>
      </c>
      <c r="M21" s="27">
        <f t="shared" si="0"/>
        <v>-0.40247723592622964</v>
      </c>
      <c r="N21" s="26">
        <v>47553</v>
      </c>
      <c r="O21" s="28">
        <v>28414</v>
      </c>
      <c r="P21" s="28">
        <v>1146</v>
      </c>
      <c r="Q21" s="42">
        <v>433487.5</v>
      </c>
      <c r="R21" s="28">
        <f t="shared" si="1"/>
        <v>461901.5</v>
      </c>
      <c r="S21" s="43">
        <v>17044</v>
      </c>
      <c r="T21" s="44">
        <f t="shared" si="2"/>
        <v>18190</v>
      </c>
    </row>
    <row r="22" spans="1:20" ht="12.75">
      <c r="A22" s="22"/>
      <c r="B22" s="22"/>
      <c r="C22" s="22"/>
      <c r="D22" s="23">
        <v>13</v>
      </c>
      <c r="E22" s="23">
        <v>9</v>
      </c>
      <c r="F22" s="21" t="s">
        <v>44</v>
      </c>
      <c r="G22" s="21" t="s">
        <v>32</v>
      </c>
      <c r="H22" s="21" t="s">
        <v>33</v>
      </c>
      <c r="I22" s="25">
        <v>8</v>
      </c>
      <c r="J22" s="25">
        <v>6</v>
      </c>
      <c r="K22" s="26">
        <v>20452</v>
      </c>
      <c r="L22" s="26">
        <v>864</v>
      </c>
      <c r="M22" s="27">
        <f t="shared" si="0"/>
        <v>-0.30398480913685744</v>
      </c>
      <c r="N22" s="26">
        <v>35811</v>
      </c>
      <c r="O22" s="28">
        <v>24925</v>
      </c>
      <c r="P22" s="28">
        <v>1079</v>
      </c>
      <c r="Q22" s="42">
        <v>1205283</v>
      </c>
      <c r="R22" s="28">
        <f t="shared" si="1"/>
        <v>1230208</v>
      </c>
      <c r="S22" s="43">
        <v>44535</v>
      </c>
      <c r="T22" s="44">
        <f t="shared" si="2"/>
        <v>45614</v>
      </c>
    </row>
    <row r="23" spans="1:20" ht="12.75">
      <c r="A23" s="22"/>
      <c r="B23" s="22"/>
      <c r="C23" s="22"/>
      <c r="D23" s="23">
        <v>14</v>
      </c>
      <c r="E23" s="23">
        <v>12</v>
      </c>
      <c r="F23" s="21" t="s">
        <v>45</v>
      </c>
      <c r="G23" s="21" t="s">
        <v>30</v>
      </c>
      <c r="H23" s="21" t="s">
        <v>27</v>
      </c>
      <c r="I23" s="25">
        <v>6</v>
      </c>
      <c r="J23" s="25">
        <v>4</v>
      </c>
      <c r="K23" s="26">
        <v>10513</v>
      </c>
      <c r="L23" s="26">
        <v>389</v>
      </c>
      <c r="M23" s="27">
        <f t="shared" si="0"/>
        <v>-0.4855516637478109</v>
      </c>
      <c r="N23" s="26">
        <v>27408</v>
      </c>
      <c r="O23" s="28">
        <v>14100</v>
      </c>
      <c r="P23" s="28">
        <v>598</v>
      </c>
      <c r="Q23" s="42">
        <v>469942.06</v>
      </c>
      <c r="R23" s="28">
        <f t="shared" si="1"/>
        <v>484042.06</v>
      </c>
      <c r="S23" s="43">
        <v>18410</v>
      </c>
      <c r="T23" s="44">
        <f t="shared" si="2"/>
        <v>19008</v>
      </c>
    </row>
    <row r="24" spans="1:20" ht="12.75">
      <c r="A24" s="22"/>
      <c r="B24" s="22"/>
      <c r="C24" s="22"/>
      <c r="D24" s="23">
        <v>15</v>
      </c>
      <c r="E24" s="23">
        <v>14</v>
      </c>
      <c r="F24" s="21" t="s">
        <v>46</v>
      </c>
      <c r="G24" s="21" t="s">
        <v>30</v>
      </c>
      <c r="H24" s="21" t="s">
        <v>27</v>
      </c>
      <c r="I24" s="25">
        <v>16</v>
      </c>
      <c r="J24" s="31">
        <v>4</v>
      </c>
      <c r="K24" s="26">
        <v>8856</v>
      </c>
      <c r="L24" s="26">
        <v>326</v>
      </c>
      <c r="M24" s="27">
        <f t="shared" si="0"/>
        <v>-0.32809627757352944</v>
      </c>
      <c r="N24" s="26">
        <v>17408</v>
      </c>
      <c r="O24" s="45">
        <v>11696.5</v>
      </c>
      <c r="P24" s="28">
        <v>435</v>
      </c>
      <c r="Q24" s="42">
        <v>1738808.9</v>
      </c>
      <c r="R24" s="28">
        <f t="shared" si="1"/>
        <v>1750505.4</v>
      </c>
      <c r="S24" s="43">
        <v>53710</v>
      </c>
      <c r="T24" s="44">
        <f t="shared" si="2"/>
        <v>54145</v>
      </c>
    </row>
    <row r="25" spans="1:20" ht="12.75">
      <c r="A25" s="22"/>
      <c r="B25" s="22"/>
      <c r="C25" s="22"/>
      <c r="D25" s="23">
        <v>16</v>
      </c>
      <c r="E25" s="23">
        <v>11</v>
      </c>
      <c r="F25" s="24" t="s">
        <v>47</v>
      </c>
      <c r="G25" s="21" t="s">
        <v>48</v>
      </c>
      <c r="H25" s="21" t="s">
        <v>33</v>
      </c>
      <c r="I25" s="25">
        <v>4</v>
      </c>
      <c r="J25" s="25">
        <v>4</v>
      </c>
      <c r="K25" s="26">
        <v>8317</v>
      </c>
      <c r="L25" s="26">
        <v>284</v>
      </c>
      <c r="M25" s="27">
        <f t="shared" si="0"/>
        <v>-0.7010070354531659</v>
      </c>
      <c r="N25" s="26">
        <v>36245</v>
      </c>
      <c r="O25" s="28">
        <v>10837</v>
      </c>
      <c r="P25" s="28">
        <v>390</v>
      </c>
      <c r="Q25" s="42">
        <v>249704</v>
      </c>
      <c r="R25" s="28">
        <f t="shared" si="1"/>
        <v>260541</v>
      </c>
      <c r="S25" s="43">
        <v>9356</v>
      </c>
      <c r="T25" s="44">
        <f t="shared" si="2"/>
        <v>9746</v>
      </c>
    </row>
    <row r="26" spans="1:20" ht="12.75">
      <c r="A26" s="22"/>
      <c r="B26" s="22"/>
      <c r="C26" s="22"/>
      <c r="D26" s="23">
        <v>17</v>
      </c>
      <c r="E26" s="23">
        <v>19</v>
      </c>
      <c r="F26" s="21" t="s">
        <v>49</v>
      </c>
      <c r="G26" s="21" t="s">
        <v>30</v>
      </c>
      <c r="H26" s="21" t="s">
        <v>27</v>
      </c>
      <c r="I26" s="25">
        <v>8</v>
      </c>
      <c r="J26" s="25">
        <v>3</v>
      </c>
      <c r="K26" s="26">
        <v>8784</v>
      </c>
      <c r="L26" s="26">
        <v>336</v>
      </c>
      <c r="M26" s="27">
        <f t="shared" si="0"/>
        <v>0.36400123494905845</v>
      </c>
      <c r="N26" s="26">
        <v>6478</v>
      </c>
      <c r="O26" s="28">
        <v>8836</v>
      </c>
      <c r="P26" s="28">
        <v>338</v>
      </c>
      <c r="Q26" s="42">
        <v>348090.5</v>
      </c>
      <c r="R26" s="28">
        <f t="shared" si="1"/>
        <v>356926.5</v>
      </c>
      <c r="S26" s="43">
        <v>13168</v>
      </c>
      <c r="T26" s="44">
        <f t="shared" si="2"/>
        <v>13506</v>
      </c>
    </row>
    <row r="27" spans="1:20" ht="12.75">
      <c r="A27" s="22"/>
      <c r="B27" s="22"/>
      <c r="C27" s="22"/>
      <c r="D27" s="23">
        <v>18</v>
      </c>
      <c r="E27" s="23">
        <v>13</v>
      </c>
      <c r="F27" s="21" t="s">
        <v>50</v>
      </c>
      <c r="G27" s="21" t="s">
        <v>30</v>
      </c>
      <c r="H27" s="21" t="s">
        <v>41</v>
      </c>
      <c r="I27" s="25">
        <v>6</v>
      </c>
      <c r="J27" s="25">
        <v>3</v>
      </c>
      <c r="K27" s="26">
        <v>4879</v>
      </c>
      <c r="L27" s="26">
        <v>164</v>
      </c>
      <c r="M27" s="27">
        <f t="shared" si="0"/>
        <v>-0.4739047163035671</v>
      </c>
      <c r="N27" s="26">
        <v>16708</v>
      </c>
      <c r="O27" s="28">
        <v>8790</v>
      </c>
      <c r="P27" s="28">
        <v>326</v>
      </c>
      <c r="Q27" s="42">
        <v>232013</v>
      </c>
      <c r="R27" s="28">
        <f t="shared" si="1"/>
        <v>240803</v>
      </c>
      <c r="S27" s="43">
        <v>8788</v>
      </c>
      <c r="T27" s="44">
        <f t="shared" si="2"/>
        <v>9114</v>
      </c>
    </row>
    <row r="28" spans="1:20" ht="12.75">
      <c r="A28" s="22"/>
      <c r="B28" s="22"/>
      <c r="C28" s="22"/>
      <c r="D28" s="23">
        <v>19</v>
      </c>
      <c r="E28" s="23">
        <v>16</v>
      </c>
      <c r="F28" s="21" t="s">
        <v>51</v>
      </c>
      <c r="G28" s="21" t="s">
        <v>32</v>
      </c>
      <c r="H28" s="21" t="s">
        <v>33</v>
      </c>
      <c r="I28" s="25">
        <v>7</v>
      </c>
      <c r="J28" s="25">
        <v>6</v>
      </c>
      <c r="K28" s="26">
        <v>4448</v>
      </c>
      <c r="L28" s="26">
        <v>211</v>
      </c>
      <c r="M28" s="27">
        <f t="shared" si="0"/>
        <v>-0.368411536027484</v>
      </c>
      <c r="N28" s="26">
        <v>11061</v>
      </c>
      <c r="O28" s="28">
        <v>6986</v>
      </c>
      <c r="P28" s="28">
        <v>369</v>
      </c>
      <c r="Q28" s="42">
        <v>425103</v>
      </c>
      <c r="R28" s="28">
        <f t="shared" si="1"/>
        <v>432089</v>
      </c>
      <c r="S28" s="43">
        <v>16452</v>
      </c>
      <c r="T28" s="44">
        <f t="shared" si="2"/>
        <v>16821</v>
      </c>
    </row>
    <row r="29" spans="1:20" ht="12.75">
      <c r="A29" s="22"/>
      <c r="B29" s="22"/>
      <c r="C29" s="22"/>
      <c r="D29" s="23">
        <v>20</v>
      </c>
      <c r="E29" s="23">
        <v>18</v>
      </c>
      <c r="F29" s="21" t="s">
        <v>52</v>
      </c>
      <c r="G29" s="21" t="s">
        <v>53</v>
      </c>
      <c r="H29" s="21" t="s">
        <v>35</v>
      </c>
      <c r="I29" s="25">
        <v>7</v>
      </c>
      <c r="J29" s="25">
        <v>4</v>
      </c>
      <c r="K29" s="26">
        <v>4777</v>
      </c>
      <c r="L29" s="26">
        <v>161</v>
      </c>
      <c r="M29" s="27">
        <f t="shared" si="0"/>
        <v>-0.2081868692595532</v>
      </c>
      <c r="N29" s="26">
        <v>8819</v>
      </c>
      <c r="O29" s="28">
        <v>6983</v>
      </c>
      <c r="P29" s="28">
        <v>277</v>
      </c>
      <c r="Q29" s="42">
        <v>217795.3</v>
      </c>
      <c r="R29" s="28">
        <f t="shared" si="1"/>
        <v>224778.3</v>
      </c>
      <c r="S29" s="43">
        <v>8425</v>
      </c>
      <c r="T29" s="44">
        <f t="shared" si="2"/>
        <v>8702</v>
      </c>
    </row>
    <row r="30" spans="1:20" ht="12.75">
      <c r="A30" s="22"/>
      <c r="B30" s="22"/>
      <c r="C30" s="22"/>
      <c r="D30" s="23">
        <v>21</v>
      </c>
      <c r="E30" s="23">
        <v>20</v>
      </c>
      <c r="F30" s="21" t="s">
        <v>54</v>
      </c>
      <c r="G30" s="21" t="s">
        <v>53</v>
      </c>
      <c r="H30" s="21" t="s">
        <v>33</v>
      </c>
      <c r="I30" s="25">
        <v>3</v>
      </c>
      <c r="J30" s="25">
        <v>6</v>
      </c>
      <c r="K30" s="26">
        <v>4012</v>
      </c>
      <c r="L30" s="26">
        <v>140</v>
      </c>
      <c r="M30" s="27">
        <f t="shared" si="0"/>
        <v>-0.05601867289096363</v>
      </c>
      <c r="N30" s="26">
        <v>5998</v>
      </c>
      <c r="O30" s="28">
        <v>5662</v>
      </c>
      <c r="P30" s="28">
        <v>215</v>
      </c>
      <c r="Q30" s="42">
        <v>22014</v>
      </c>
      <c r="R30" s="28">
        <f t="shared" si="1"/>
        <v>27676</v>
      </c>
      <c r="S30" s="43">
        <v>911</v>
      </c>
      <c r="T30" s="44">
        <f t="shared" si="2"/>
        <v>1126</v>
      </c>
    </row>
    <row r="31" spans="1:20" ht="12.75">
      <c r="A31" s="22"/>
      <c r="B31" s="22"/>
      <c r="C31" s="22"/>
      <c r="D31" s="23">
        <v>22</v>
      </c>
      <c r="E31" s="23">
        <v>21</v>
      </c>
      <c r="F31" s="24" t="s">
        <v>55</v>
      </c>
      <c r="G31" s="21" t="s">
        <v>30</v>
      </c>
      <c r="H31" s="21" t="s">
        <v>56</v>
      </c>
      <c r="I31" s="25">
        <v>13</v>
      </c>
      <c r="J31" s="25">
        <v>1</v>
      </c>
      <c r="K31" s="26">
        <v>3729</v>
      </c>
      <c r="L31" s="26">
        <v>124</v>
      </c>
      <c r="M31" s="27">
        <f t="shared" si="0"/>
        <v>0.035851226993865115</v>
      </c>
      <c r="N31" s="26">
        <v>5216</v>
      </c>
      <c r="O31" s="28">
        <v>5403</v>
      </c>
      <c r="P31" s="28">
        <v>217</v>
      </c>
      <c r="Q31" s="42">
        <v>228292</v>
      </c>
      <c r="R31" s="28">
        <f t="shared" si="1"/>
        <v>233695</v>
      </c>
      <c r="S31" s="43">
        <v>9708</v>
      </c>
      <c r="T31" s="44">
        <f t="shared" si="2"/>
        <v>9925</v>
      </c>
    </row>
    <row r="32" spans="1:20" ht="12.75">
      <c r="A32" s="22"/>
      <c r="B32" s="22"/>
      <c r="C32" s="22"/>
      <c r="D32" s="23">
        <v>23</v>
      </c>
      <c r="E32" s="23">
        <v>22</v>
      </c>
      <c r="F32" s="21" t="s">
        <v>57</v>
      </c>
      <c r="G32" s="21" t="s">
        <v>30</v>
      </c>
      <c r="H32" s="21" t="s">
        <v>41</v>
      </c>
      <c r="I32" s="25">
        <v>8</v>
      </c>
      <c r="J32" s="25">
        <v>5</v>
      </c>
      <c r="K32" s="26">
        <v>2390</v>
      </c>
      <c r="L32" s="26">
        <v>119</v>
      </c>
      <c r="M32" s="27">
        <f t="shared" si="0"/>
        <v>-0.2295454545454545</v>
      </c>
      <c r="N32" s="26">
        <v>4400</v>
      </c>
      <c r="O32" s="28">
        <v>3390</v>
      </c>
      <c r="P32" s="28">
        <v>169</v>
      </c>
      <c r="Q32" s="42">
        <v>294285</v>
      </c>
      <c r="R32" s="28">
        <f t="shared" si="1"/>
        <v>297675</v>
      </c>
      <c r="S32" s="43">
        <v>11656</v>
      </c>
      <c r="T32" s="44">
        <f t="shared" si="2"/>
        <v>11825</v>
      </c>
    </row>
    <row r="33" spans="1:20" ht="12.75">
      <c r="A33" s="22"/>
      <c r="B33" s="22"/>
      <c r="C33" s="22"/>
      <c r="D33" s="23">
        <v>24</v>
      </c>
      <c r="E33" s="23">
        <v>15</v>
      </c>
      <c r="F33" s="21" t="s">
        <v>58</v>
      </c>
      <c r="G33" s="21" t="s">
        <v>59</v>
      </c>
      <c r="H33" s="21" t="s">
        <v>27</v>
      </c>
      <c r="I33" s="25">
        <v>6</v>
      </c>
      <c r="J33" s="25">
        <v>2</v>
      </c>
      <c r="K33" s="26">
        <v>2110</v>
      </c>
      <c r="L33" s="26">
        <v>130</v>
      </c>
      <c r="M33" s="27">
        <f t="shared" si="0"/>
        <v>-0.8364668322100035</v>
      </c>
      <c r="N33" s="26">
        <v>14095</v>
      </c>
      <c r="O33" s="28">
        <v>2305</v>
      </c>
      <c r="P33" s="28">
        <v>138</v>
      </c>
      <c r="Q33" s="42">
        <v>329581.24</v>
      </c>
      <c r="R33" s="28">
        <f t="shared" si="1"/>
        <v>331886.24</v>
      </c>
      <c r="S33" s="43">
        <v>12609</v>
      </c>
      <c r="T33" s="44">
        <f t="shared" si="2"/>
        <v>12747</v>
      </c>
    </row>
    <row r="34" spans="1:20" ht="12.75">
      <c r="A34" s="22"/>
      <c r="B34" s="22"/>
      <c r="C34" s="22"/>
      <c r="D34" s="23">
        <v>25</v>
      </c>
      <c r="E34" s="23">
        <v>25</v>
      </c>
      <c r="F34" s="21" t="s">
        <v>60</v>
      </c>
      <c r="G34" s="21" t="s">
        <v>30</v>
      </c>
      <c r="H34" s="21" t="s">
        <v>41</v>
      </c>
      <c r="I34" s="25">
        <v>3</v>
      </c>
      <c r="J34" s="25">
        <v>1</v>
      </c>
      <c r="K34" s="26">
        <v>1051</v>
      </c>
      <c r="L34" s="26">
        <v>43</v>
      </c>
      <c r="M34" s="27">
        <f t="shared" si="0"/>
        <v>-0.21508588498879766</v>
      </c>
      <c r="N34" s="26">
        <v>1339</v>
      </c>
      <c r="O34" s="28">
        <v>1051</v>
      </c>
      <c r="P34" s="28">
        <v>43</v>
      </c>
      <c r="Q34" s="42">
        <v>6550</v>
      </c>
      <c r="R34" s="28">
        <f t="shared" si="1"/>
        <v>7601</v>
      </c>
      <c r="S34" s="43">
        <v>248</v>
      </c>
      <c r="T34" s="44">
        <f t="shared" si="2"/>
        <v>291</v>
      </c>
    </row>
    <row r="35" spans="1:20" ht="13.5" thickBot="1">
      <c r="A35" s="1"/>
      <c r="B35" s="1"/>
      <c r="C35" s="1"/>
      <c r="D35" s="32"/>
      <c r="E35" s="33"/>
      <c r="F35" s="33"/>
      <c r="G35" s="33"/>
      <c r="H35" s="33"/>
      <c r="I35" s="33"/>
      <c r="J35" s="33"/>
      <c r="K35" s="34">
        <f>SUM(K10:K34)</f>
        <v>1244842</v>
      </c>
      <c r="L35" s="34">
        <f>SUM(L10:L34)</f>
        <v>43338</v>
      </c>
      <c r="M35" s="35">
        <f t="shared" si="0"/>
        <v>-0.14704900467684923</v>
      </c>
      <c r="N35" s="34">
        <f>SUM(N10:N34)</f>
        <v>1833927</v>
      </c>
      <c r="O35" s="34">
        <f aca="true" t="shared" si="3" ref="O35:T35">SUM(O10:O34)</f>
        <v>1564249.8599999999</v>
      </c>
      <c r="P35" s="34">
        <f t="shared" si="3"/>
        <v>59538</v>
      </c>
      <c r="Q35" s="34">
        <f t="shared" si="3"/>
        <v>11214906.82</v>
      </c>
      <c r="R35" s="34">
        <f t="shared" si="3"/>
        <v>12779156.680000002</v>
      </c>
      <c r="S35" s="34">
        <f t="shared" si="3"/>
        <v>403055</v>
      </c>
      <c r="T35" s="34">
        <f t="shared" si="3"/>
        <v>462593</v>
      </c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2010-12-06T13:33:11Z</dcterms:modified>
  <cp:category/>
  <cp:version/>
  <cp:contentType/>
  <cp:contentStatus/>
</cp:coreProperties>
</file>