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05" yWindow="65521" windowWidth="5820" windowHeight="9630" activeTab="0"/>
  </bookViews>
  <sheets>
    <sheet name="WEEK 52" sheetId="1" r:id="rId1"/>
    <sheet name="WEEK 51" sheetId="2" r:id="rId2"/>
    <sheet name="WEEK 50" sheetId="3" r:id="rId3"/>
    <sheet name="WEEK 49" sheetId="4" r:id="rId4"/>
    <sheet name="WEEK 48" sheetId="5" r:id="rId5"/>
    <sheet name="WEEK 47" sheetId="6" r:id="rId6"/>
    <sheet name="WEEK 46" sheetId="7" r:id="rId7"/>
    <sheet name="WEEK 44" sheetId="8" r:id="rId8"/>
    <sheet name="WEEK 43" sheetId="9" r:id="rId9"/>
    <sheet name="WEEK 42" sheetId="10" r:id="rId10"/>
    <sheet name="WEEK 41" sheetId="11" r:id="rId11"/>
    <sheet name="WEEK 40" sheetId="12" r:id="rId12"/>
    <sheet name="WEEK 39" sheetId="13" r:id="rId13"/>
    <sheet name="WEEK 38" sheetId="14" r:id="rId14"/>
    <sheet name="WEEK 37" sheetId="15" r:id="rId15"/>
    <sheet name="WEEK 36" sheetId="16" r:id="rId16"/>
    <sheet name="WEEK 35" sheetId="17" r:id="rId17"/>
    <sheet name="WEEK 34" sheetId="18" r:id="rId18"/>
    <sheet name="WEEK 33" sheetId="19" r:id="rId19"/>
    <sheet name="WEEK 32" sheetId="20" r:id="rId20"/>
    <sheet name="WEEK 31" sheetId="21" r:id="rId21"/>
    <sheet name="WEEK 30" sheetId="22" r:id="rId22"/>
    <sheet name="WEEK 29" sheetId="23" r:id="rId23"/>
    <sheet name="WEEK 28" sheetId="24" r:id="rId24"/>
    <sheet name="WEEK 27" sheetId="25" r:id="rId25"/>
    <sheet name="WEEK 26" sheetId="26" r:id="rId26"/>
    <sheet name="WEEK 25" sheetId="27" r:id="rId27"/>
    <sheet name="WEEK 24" sheetId="28" r:id="rId28"/>
    <sheet name="WEEK 23" sheetId="29" r:id="rId29"/>
    <sheet name="WEEK 22" sheetId="30" r:id="rId30"/>
    <sheet name="WEEK 21" sheetId="31" r:id="rId31"/>
    <sheet name="WEEK 20" sheetId="32" r:id="rId32"/>
    <sheet name="WEEK 19" sheetId="33" r:id="rId33"/>
    <sheet name="WEEK 18" sheetId="34" r:id="rId34"/>
    <sheet name="WEEK 17" sheetId="35" r:id="rId35"/>
    <sheet name="WEEK 16" sheetId="36" r:id="rId36"/>
    <sheet name="WEEK 15" sheetId="37" r:id="rId37"/>
    <sheet name="WEEK 14" sheetId="38" r:id="rId38"/>
    <sheet name="WEEK 13" sheetId="39" r:id="rId39"/>
    <sheet name="WEEK 12" sheetId="40" r:id="rId40"/>
    <sheet name="WEEK 11" sheetId="41" r:id="rId41"/>
    <sheet name="WEEK 10" sheetId="42" r:id="rId42"/>
    <sheet name="WEEK 9" sheetId="43" r:id="rId43"/>
    <sheet name="WEEK 8" sheetId="44" r:id="rId44"/>
    <sheet name="WEEK 7" sheetId="45" r:id="rId45"/>
    <sheet name="WEEK 6" sheetId="46" r:id="rId46"/>
    <sheet name="WEEK 5" sheetId="47" r:id="rId47"/>
    <sheet name="WEEK 4" sheetId="48" r:id="rId48"/>
    <sheet name="WEEK 3" sheetId="49" r:id="rId49"/>
    <sheet name="WEEK 2" sheetId="50" r:id="rId50"/>
    <sheet name="WEEK 1" sheetId="51" r:id="rId51"/>
  </sheets>
  <definedNames>
    <definedName name="_xlnm.Print_Area" localSheetId="50">'WEEK 1'!$D$2:$T$27</definedName>
    <definedName name="_xlnm.Print_Area" localSheetId="41">'WEEK 10'!$D$2:$T$35</definedName>
    <definedName name="_xlnm.Print_Area" localSheetId="40">'WEEK 11'!$D$2:$T$36</definedName>
    <definedName name="_xlnm.Print_Area" localSheetId="39">'WEEK 12'!$D$2:$T$37</definedName>
    <definedName name="_xlnm.Print_Area" localSheetId="38">'WEEK 13'!$D$2:$T$35</definedName>
    <definedName name="_xlnm.Print_Area" localSheetId="37">'WEEK 14'!$D$2:$T$37</definedName>
    <definedName name="_xlnm.Print_Area" localSheetId="36">'WEEK 15'!$D$2:$T$36</definedName>
    <definedName name="_xlnm.Print_Area" localSheetId="35">'WEEK 16'!$D$2:$T$35</definedName>
    <definedName name="_xlnm.Print_Area" localSheetId="34">'WEEK 17'!$D$2:$T$35</definedName>
    <definedName name="_xlnm.Print_Area" localSheetId="33">'WEEK 18'!$D$2:$T$33</definedName>
    <definedName name="_xlnm.Print_Area" localSheetId="32">'WEEK 19'!$D$2:$T$35</definedName>
    <definedName name="_xlnm.Print_Area" localSheetId="49">'WEEK 2'!$D$2:$T$29</definedName>
    <definedName name="_xlnm.Print_Area" localSheetId="31">'WEEK 20'!$D$2:$T$30</definedName>
    <definedName name="_xlnm.Print_Area" localSheetId="30">'WEEK 21'!$D$2:$T$28</definedName>
    <definedName name="_xlnm.Print_Area" localSheetId="29">'WEEK 22'!$D$2:$T$28</definedName>
    <definedName name="_xlnm.Print_Area" localSheetId="28">'WEEK 23'!$D$2:$T$27</definedName>
    <definedName name="_xlnm.Print_Area" localSheetId="27">'WEEK 24'!$D$2:$T$28</definedName>
    <definedName name="_xlnm.Print_Area" localSheetId="26">'WEEK 25'!$D$2:$T$28</definedName>
    <definedName name="_xlnm.Print_Area" localSheetId="25">'WEEK 26'!$D$2:$T$30</definedName>
    <definedName name="_xlnm.Print_Area" localSheetId="24">'WEEK 27'!$D$2:$T$28</definedName>
    <definedName name="_xlnm.Print_Area" localSheetId="23">'WEEK 28'!$D$2:$T$31</definedName>
    <definedName name="_xlnm.Print_Area" localSheetId="22">'WEEK 29'!$D$2:$T$29</definedName>
    <definedName name="_xlnm.Print_Area" localSheetId="48">'WEEK 3'!$D$2:$T$30</definedName>
    <definedName name="_xlnm.Print_Area" localSheetId="21">'WEEK 30'!$D$2:$T$29</definedName>
    <definedName name="_xlnm.Print_Area" localSheetId="20">'WEEK 31'!$D$2:$T$33</definedName>
    <definedName name="_xlnm.Print_Area" localSheetId="19">'WEEK 32'!$D$2:$T$33</definedName>
    <definedName name="_xlnm.Print_Area" localSheetId="18">'WEEK 33'!$D$2:$T$32</definedName>
    <definedName name="_xlnm.Print_Area" localSheetId="17">'WEEK 34'!$D$2:$T$32</definedName>
    <definedName name="_xlnm.Print_Area" localSheetId="16">'WEEK 35'!$D$2:$T$35</definedName>
    <definedName name="_xlnm.Print_Area" localSheetId="15">'WEEK 36'!$D$2:$T$36</definedName>
    <definedName name="_xlnm.Print_Area" localSheetId="14">'WEEK 37'!$D$2:$T$32</definedName>
    <definedName name="_xlnm.Print_Area" localSheetId="13">'WEEK 38'!$D$2:$T$34</definedName>
    <definedName name="_xlnm.Print_Area" localSheetId="12">'WEEK 39'!$D$2:$T$35</definedName>
    <definedName name="_xlnm.Print_Area" localSheetId="47">'WEEK 4'!$D$2:$T$31</definedName>
    <definedName name="_xlnm.Print_Area" localSheetId="11">'WEEK 40'!$D$2:$T$37</definedName>
    <definedName name="_xlnm.Print_Area" localSheetId="10">'WEEK 41'!$D$2:$T$35</definedName>
    <definedName name="_xlnm.Print_Area" localSheetId="9">'WEEK 42'!$D$2:$T$36</definedName>
    <definedName name="_xlnm.Print_Area" localSheetId="8">'WEEK 43'!$D$2:$T$34</definedName>
    <definedName name="_xlnm.Print_Area" localSheetId="7">'WEEK 44'!$D$2:$T$35</definedName>
    <definedName name="_xlnm.Print_Area" localSheetId="6">'WEEK 46'!$D$2:$T$33</definedName>
    <definedName name="_xlnm.Print_Area" localSheetId="5">'WEEK 47'!$D$2:$T$35</definedName>
    <definedName name="_xlnm.Print_Area" localSheetId="4">'WEEK 48'!$D$2:$T$35</definedName>
    <definedName name="_xlnm.Print_Area" localSheetId="3">'WEEK 49'!$D$2:$T$32</definedName>
    <definedName name="_xlnm.Print_Area" localSheetId="46">'WEEK 5'!$D$2:$T$32</definedName>
    <definedName name="_xlnm.Print_Area" localSheetId="2">'WEEK 50'!$D$2:$T$32</definedName>
    <definedName name="_xlnm.Print_Area" localSheetId="1">'WEEK 51'!$D$2:$T$29</definedName>
    <definedName name="_xlnm.Print_Area" localSheetId="0">'WEEK 52'!$D$2:$T$28</definedName>
    <definedName name="_xlnm.Print_Area" localSheetId="45">'WEEK 6'!$D$2:$T$33</definedName>
    <definedName name="_xlnm.Print_Area" localSheetId="44">'WEEK 7'!$D$2:$T$34</definedName>
    <definedName name="_xlnm.Print_Area" localSheetId="43">'WEEK 8'!$D$2:$T$36</definedName>
    <definedName name="_xlnm.Print_Area" localSheetId="42">'WEEK 9'!$D$2:$T$36</definedName>
  </definedNames>
  <calcPr fullCalcOnLoad="1"/>
</workbook>
</file>

<file path=xl/sharedStrings.xml><?xml version="1.0" encoding="utf-8"?>
<sst xmlns="http://schemas.openxmlformats.org/spreadsheetml/2006/main" count="6297" uniqueCount="319">
  <si>
    <t>2009.</t>
  </si>
  <si>
    <t>WEEKEND OF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</si>
  <si>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</si>
  <si>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</si>
  <si>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</si>
  <si>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</si>
  <si>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</si>
  <si>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</si>
  <si>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</si>
  <si>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</si>
  <si>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</si>
  <si>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</si>
  <si>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</si>
  <si>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</si>
  <si>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</si>
  <si>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</si>
  <si>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</si>
  <si>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</si>
  <si>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</si>
  <si>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</si>
  <si>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</si>
  <si>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</si>
  <si>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</si>
  <si>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</si>
  <si>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</si>
  <si>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</si>
  <si>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</si>
  <si>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</si>
  <si>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</si>
  <si>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</si>
  <si>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</si>
  <si>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</si>
  <si>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</si>
  <si>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</si>
  <si>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</si>
  <si>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AVATAR</t>
  </si>
  <si>
    <t>FOX</t>
  </si>
  <si>
    <t>CF</t>
  </si>
  <si>
    <t>new</t>
  </si>
  <si>
    <t>SHERLOCK HOLMES</t>
  </si>
  <si>
    <t>WB</t>
  </si>
  <si>
    <t>Blitz</t>
  </si>
  <si>
    <t>COUPLES RETREAT</t>
  </si>
  <si>
    <t>UNI</t>
  </si>
  <si>
    <t>LAW ABIDING CITIZEN</t>
  </si>
  <si>
    <t>IND</t>
  </si>
  <si>
    <t>THE TWILIGHT SAGA: NEW MOON</t>
  </si>
  <si>
    <t>MANAGEMENT</t>
  </si>
  <si>
    <t>Duplicato</t>
  </si>
  <si>
    <t>OLD DOGS</t>
  </si>
  <si>
    <t>WDI</t>
  </si>
  <si>
    <t>SONY</t>
  </si>
  <si>
    <t>NIKO - THE WAY TO THE STARS</t>
  </si>
  <si>
    <t>MG</t>
  </si>
  <si>
    <t>SAW 6</t>
  </si>
  <si>
    <t>Discovery</t>
  </si>
  <si>
    <t>BOX, THE</t>
  </si>
  <si>
    <t>A CHRISTMAS CAROL</t>
  </si>
  <si>
    <t>ASTRO BOY</t>
  </si>
  <si>
    <t>SORORITY ROW</t>
  </si>
  <si>
    <t>Dec,31-Jan,03</t>
  </si>
  <si>
    <t>Dec,31-Jan,06</t>
  </si>
  <si>
    <t>ARTHUR AND THE REVENGE OF MALTAZARD</t>
  </si>
  <si>
    <t>REBOUND, THE</t>
  </si>
  <si>
    <t>FOURTH KIND, THE</t>
  </si>
  <si>
    <t>Jan,07-Jan,13</t>
  </si>
  <si>
    <t>MEN WHO STARE AT GOATS, THE</t>
  </si>
  <si>
    <t>PA-DORA</t>
  </si>
  <si>
    <t>NOTHING BUT THE TRUTH</t>
  </si>
  <si>
    <t>Jan,14-Jan,17</t>
  </si>
  <si>
    <t>Jan,14-Jan,20</t>
  </si>
  <si>
    <t>DID YOU HEAR ABOUT THE MORGANS'</t>
  </si>
  <si>
    <t>NINE</t>
  </si>
  <si>
    <t>DUGA</t>
  </si>
  <si>
    <t>LOC</t>
  </si>
  <si>
    <t>Jan,21-Jan,24</t>
  </si>
  <si>
    <t>Jan,21-Jan,27</t>
  </si>
  <si>
    <t>BOOK OF ELI</t>
  </si>
  <si>
    <t>PRINCESS AND THE FROG, THE</t>
  </si>
  <si>
    <t>AN EDUCATION</t>
  </si>
  <si>
    <t>Jan,28-Jan,31</t>
  </si>
  <si>
    <t>Jan,28-Feb,03</t>
  </si>
  <si>
    <t>IT'S COMPLICATED</t>
  </si>
  <si>
    <t>PARANORMAL ACTIVITY</t>
  </si>
  <si>
    <t>VTI</t>
  </si>
  <si>
    <t>MOON</t>
  </si>
  <si>
    <t>Feb,04-Feb,07</t>
  </si>
  <si>
    <t>Feb,04-Feb,10</t>
  </si>
  <si>
    <t>UP IN THE AIR</t>
  </si>
  <si>
    <t>PAR</t>
  </si>
  <si>
    <t>CLOUDY WITH A CHANCE OF MEATBALLS</t>
  </si>
  <si>
    <t>CRNCI</t>
  </si>
  <si>
    <t>Feb,11-Feb,14</t>
  </si>
  <si>
    <t>Feb,11-Feb,17</t>
  </si>
  <si>
    <t>VALENTINE'S DAY</t>
  </si>
  <si>
    <t>ALVIN AND CHIPMUNKS 2</t>
  </si>
  <si>
    <t>EVERYBODY'S FINE</t>
  </si>
  <si>
    <t>Feb,18-Feb,21</t>
  </si>
  <si>
    <t>Feb,18-Feb,24</t>
  </si>
  <si>
    <t>WOLFMAN, THE</t>
  </si>
  <si>
    <t>DEAR JOHN</t>
  </si>
  <si>
    <t xml:space="preserve">HACHIKO: A DOG'S STORY </t>
  </si>
  <si>
    <t>Feb,25-Feb,28</t>
  </si>
  <si>
    <t>Feb,25-Mar,03</t>
  </si>
  <si>
    <t>EDGE OF DARKNESS</t>
  </si>
  <si>
    <t>SPY NEXT DOOR</t>
  </si>
  <si>
    <t>LOVELY BONES</t>
  </si>
  <si>
    <t>Mar,04-Mar,10</t>
  </si>
  <si>
    <t>Mar,04-Mar,07</t>
  </si>
  <si>
    <t>ALICE IN WONDERLAND</t>
  </si>
  <si>
    <t>NA PUTU</t>
  </si>
  <si>
    <t>reissue</t>
  </si>
  <si>
    <t>HURT LOCKER (re-release)</t>
  </si>
  <si>
    <t>BLIND SIDE</t>
  </si>
  <si>
    <t>Mar,11-Mar,14</t>
  </si>
  <si>
    <t>Mar,11-Mar,17</t>
  </si>
  <si>
    <t>SHUTTER ISLAND</t>
  </si>
  <si>
    <t>NEKA OSTANE MEĐU NAMA</t>
  </si>
  <si>
    <t>INVICTUS</t>
  </si>
  <si>
    <t>Mar,18-Mar,21</t>
  </si>
  <si>
    <t>Mar,18-Mar,24</t>
  </si>
  <si>
    <t>FROM PARIS WITH LOVE</t>
  </si>
  <si>
    <t>LEAP YEAR</t>
  </si>
  <si>
    <t>PERCY JACKSON AND THE LIGHTNING THIEF</t>
  </si>
  <si>
    <t>CRAZY HEART</t>
  </si>
  <si>
    <t>Mar,25-Mar,28</t>
  </si>
  <si>
    <t>Mar,25-Mar,31</t>
  </si>
  <si>
    <t>REMEMBER ME</t>
  </si>
  <si>
    <t>YOUNG VICTORIA</t>
  </si>
  <si>
    <t>Apr,01-Apr,04</t>
  </si>
  <si>
    <t>Apr,01-Apr,07</t>
  </si>
  <si>
    <t>HOW TO TRAIN YOUR DRAGON</t>
  </si>
  <si>
    <t>LEGION</t>
  </si>
  <si>
    <t>FANTASTIC MR. FOX, THE</t>
  </si>
  <si>
    <t>Apr,08-Apr,11</t>
  </si>
  <si>
    <t>Apr,08-Apr,14</t>
  </si>
  <si>
    <t>BOUNTY HUNTER</t>
  </si>
  <si>
    <t>DAYBREAKERS</t>
  </si>
  <si>
    <t>HALLELUJA</t>
  </si>
  <si>
    <t>Apr,15-Apr,19</t>
  </si>
  <si>
    <t>Apr,15-Apr,21</t>
  </si>
  <si>
    <t>KICK ASS</t>
  </si>
  <si>
    <t>SHE'S OUT OF MY LEAGUE</t>
  </si>
  <si>
    <t>BROTHERS</t>
  </si>
  <si>
    <t>Apr,22-Apr,25</t>
  </si>
  <si>
    <t>Apr,22-Apr,28</t>
  </si>
  <si>
    <t>CLASH OF THE TITANS</t>
  </si>
  <si>
    <t>Apr,29-May,02</t>
  </si>
  <si>
    <t>Apr,29-May,05</t>
  </si>
  <si>
    <t>IRON MAN 2</t>
  </si>
  <si>
    <t>GREEN ZONE</t>
  </si>
  <si>
    <t>TOY STORY 2 (3D)</t>
  </si>
  <si>
    <t>May,06-May,09</t>
  </si>
  <si>
    <t>May,06-May,12</t>
  </si>
  <si>
    <t>BACK UP PLAN</t>
  </si>
  <si>
    <t>22 BULLETS</t>
  </si>
  <si>
    <t>PLANET 51</t>
  </si>
  <si>
    <t>IN THE LOOP</t>
  </si>
  <si>
    <t>May,13-May,16</t>
  </si>
  <si>
    <t>May,13-May,19</t>
  </si>
  <si>
    <t>ROBIN HOOD</t>
  </si>
  <si>
    <t>EVERY JACK HAS A JILL</t>
  </si>
  <si>
    <t>May,20-May,23</t>
  </si>
  <si>
    <t>May,20-May,26</t>
  </si>
  <si>
    <t>NIGHTMARE ON ELM STREET</t>
  </si>
  <si>
    <t>May,27-May,30</t>
  </si>
  <si>
    <t>May,27-Jun,02</t>
  </si>
  <si>
    <t>SHREK FOREVER AFTER</t>
  </si>
  <si>
    <t>HOT TUB TIME MACHINE</t>
  </si>
  <si>
    <t>ROAD, THE</t>
  </si>
  <si>
    <t>Jun,03-Jun,09</t>
  </si>
  <si>
    <t>Jun,03-Jun,06</t>
  </si>
  <si>
    <t>SEX AND THE CITY 2</t>
  </si>
  <si>
    <t>BROOKLYN'S FINEST</t>
  </si>
  <si>
    <t>Jun,10-Jun,13</t>
  </si>
  <si>
    <t>Jun,10-Jun,16</t>
  </si>
  <si>
    <t>PRINCE OF PERSIA:SANDS OF TIME</t>
  </si>
  <si>
    <t>REPO MEN</t>
  </si>
  <si>
    <t>GENOVA</t>
  </si>
  <si>
    <t>Jun,17-Jun,20</t>
  </si>
  <si>
    <t>Jun,17-Jun,23</t>
  </si>
  <si>
    <t>KILLERS</t>
  </si>
  <si>
    <t>I LOVE YOU PHILLIP MORRIS</t>
  </si>
  <si>
    <t>FURRY VENGEANCE</t>
  </si>
  <si>
    <t>Jun,24-Jun,27</t>
  </si>
  <si>
    <t>Jun,24-Jun,30</t>
  </si>
  <si>
    <t>STREET DANCE</t>
  </si>
  <si>
    <t>TOURNAMENT</t>
  </si>
  <si>
    <t>GAINSBOURG</t>
  </si>
  <si>
    <t>Jul,01-Jul,08</t>
  </si>
  <si>
    <t>Jul,01-Jul,04</t>
  </si>
  <si>
    <t>TWILIGHT SAGA: ECLIPSE</t>
  </si>
  <si>
    <t>BOYS ARE BACK</t>
  </si>
  <si>
    <t>2010.</t>
  </si>
  <si>
    <t>Jul,08-Jul,11</t>
  </si>
  <si>
    <t>Jul,08-Jul,14</t>
  </si>
  <si>
    <t>TOY STORY 3</t>
  </si>
  <si>
    <t>PREDATORS</t>
  </si>
  <si>
    <t>GET HIM TO THE GREEK</t>
  </si>
  <si>
    <t>DEPARTURES, THE</t>
  </si>
  <si>
    <t>Jul,15-Jul,18</t>
  </si>
  <si>
    <t>Jul,15-Jul,21</t>
  </si>
  <si>
    <t>LETTERS TO JULIET</t>
  </si>
  <si>
    <t>GROWN UPS</t>
  </si>
  <si>
    <t>NANNY McPHEE AND THE BIG BANG</t>
  </si>
  <si>
    <t>Jul,22-Jul,25</t>
  </si>
  <si>
    <t>Jul,22-Jul,28</t>
  </si>
  <si>
    <t>INCEPTIOM</t>
  </si>
  <si>
    <t>STREETDANCE</t>
  </si>
  <si>
    <t>Jul,29-Aug,01</t>
  </si>
  <si>
    <t>Jul,29-Aug,04</t>
  </si>
  <si>
    <t>DESPICABLE ME</t>
  </si>
  <si>
    <t>KNIGHT AND DAY</t>
  </si>
  <si>
    <t>CRAZIES, THE</t>
  </si>
  <si>
    <t>RUNAWAYS, THE</t>
  </si>
  <si>
    <t>TAKING WOODSTOCK</t>
  </si>
  <si>
    <t>Aug,05-Aug,08</t>
  </si>
  <si>
    <t>Aug,05-Aug,11</t>
  </si>
  <si>
    <t>SORCERER'S APRENTICE</t>
  </si>
  <si>
    <t>CENTURION</t>
  </si>
  <si>
    <t>LOSERS, THE</t>
  </si>
  <si>
    <t>Aug,12-Aug,15</t>
  </si>
  <si>
    <t>Aug,12-Aug,18</t>
  </si>
  <si>
    <t>STEP UP 3D</t>
  </si>
  <si>
    <t>MARMADUKE</t>
  </si>
  <si>
    <t>INCEPTION</t>
  </si>
  <si>
    <t>Aug,19-Aug,22</t>
  </si>
  <si>
    <t>Aug,19-Aug,25</t>
  </si>
  <si>
    <t>EXPENDABLES, THE</t>
  </si>
  <si>
    <t>LAST AIRBENDER 3D</t>
  </si>
  <si>
    <t>SALT</t>
  </si>
  <si>
    <t>WHY DID I GET MARRIED 2</t>
  </si>
  <si>
    <t>BAARIA</t>
  </si>
  <si>
    <t>Aug,26-Aug,29</t>
  </si>
  <si>
    <t>Aug,26-Sep,01</t>
  </si>
  <si>
    <t>CATS &amp; DOGS:REVENGE OF KITTY GALORE</t>
  </si>
  <si>
    <t>A-TEAM, THE</t>
  </si>
  <si>
    <t>CHARLIE ST.CLOUD</t>
  </si>
  <si>
    <t>TINKERBALL AND THE GREAT FAIRY RESCUE</t>
  </si>
  <si>
    <t>GHOST WRITER</t>
  </si>
  <si>
    <t>STREETDANCE 3D</t>
  </si>
  <si>
    <t>Sep,02-Sep,05</t>
  </si>
  <si>
    <t>Sep,02-Sep,08</t>
  </si>
  <si>
    <t>SWITCH</t>
  </si>
  <si>
    <t>KARATE KID, THE</t>
  </si>
  <si>
    <t>IMAGINARIUM OF DOCTOR PARNASSUS</t>
  </si>
  <si>
    <t>Sep,09-Sep,12</t>
  </si>
  <si>
    <t>Sep,09-Sep,15</t>
  </si>
  <si>
    <t>RESIDENT EVIL:AFTERLIFE</t>
  </si>
  <si>
    <t>EXTRAORDINARY ADVENTURES OF ADELE BLANC-SEC</t>
  </si>
  <si>
    <t>CHE 1</t>
  </si>
  <si>
    <t>Sep,16-Sep,19</t>
  </si>
  <si>
    <t>Sep,16-Sep,22</t>
  </si>
  <si>
    <t>PIRANHA 3D</t>
  </si>
  <si>
    <t>GOING THE DISTANCE</t>
  </si>
  <si>
    <t>Sep,23-Sep,26</t>
  </si>
  <si>
    <t>Sep,23-Sep,29</t>
  </si>
  <si>
    <t>NEW DOUGHTER</t>
  </si>
  <si>
    <t>WICKIE THE MIGHTY VIKING</t>
  </si>
  <si>
    <t>Sep,30-Oct,03</t>
  </si>
  <si>
    <t>Sep,30-Oct,06</t>
  </si>
  <si>
    <t>LEGEND OF THE GUARDIANS</t>
  </si>
  <si>
    <t>BURNING PLAN</t>
  </si>
  <si>
    <t>CHE 2</t>
  </si>
  <si>
    <t>NEW DAUGHTER</t>
  </si>
  <si>
    <t>EAT PRAY LOVE</t>
  </si>
  <si>
    <t>MACHETE</t>
  </si>
  <si>
    <t>LAST EXORCISM</t>
  </si>
  <si>
    <t>Oct,14-Oct,17</t>
  </si>
  <si>
    <t>Oct,14-Oct,20</t>
  </si>
  <si>
    <t>ALPHA AND OMEGA 3D</t>
  </si>
  <si>
    <t>OTHER GUYS, THE</t>
  </si>
  <si>
    <t>72 DANA</t>
  </si>
  <si>
    <t>Oct,07-Oct,13</t>
  </si>
  <si>
    <t>Oct,07-Oct,10</t>
  </si>
  <si>
    <t>Oct,21-Oct,24</t>
  </si>
  <si>
    <t>Oct,21-Oct,27</t>
  </si>
  <si>
    <t>HEARTBREAKER</t>
  </si>
  <si>
    <t>DEVIL</t>
  </si>
  <si>
    <t>AMERICAN</t>
  </si>
  <si>
    <t>Oct,28-Oct,31</t>
  </si>
  <si>
    <t>Oct,28-Nov,03</t>
  </si>
  <si>
    <t>SOCIAL NETWORK, THE</t>
  </si>
  <si>
    <t>SAW 7 3D</t>
  </si>
  <si>
    <t>TOWN, THE</t>
  </si>
  <si>
    <t>ARTHUR AND THE WAR OF THE TWO WORLDS</t>
  </si>
  <si>
    <t>WALL STREET:MONEY NEVER SLEEPS</t>
  </si>
  <si>
    <t>Nov,11-Nov,14</t>
  </si>
  <si>
    <t>Nov,11-Nov,17</t>
  </si>
  <si>
    <t>HOLE 3D, THE</t>
  </si>
  <si>
    <t>ŠUMA SUMMARUM</t>
  </si>
  <si>
    <t>PROTEKTOR</t>
  </si>
  <si>
    <t>Nov,18-Nov,21</t>
  </si>
  <si>
    <t>Nov,18-Nov,24</t>
  </si>
  <si>
    <t>HARRY POTTER AND THE DEATHLY HALLOWS:PART 1</t>
  </si>
  <si>
    <t>BURIED</t>
  </si>
  <si>
    <t>Nov,25-Nov,28</t>
  </si>
  <si>
    <t>Nov,25-Dec,01</t>
  </si>
  <si>
    <t>RED</t>
  </si>
  <si>
    <t>EASY A</t>
  </si>
  <si>
    <t>ONDINE</t>
  </si>
  <si>
    <t>Dec,02-Dec,05</t>
  </si>
  <si>
    <t>Dec,02-Dec,08</t>
  </si>
  <si>
    <t>DUE DATE</t>
  </si>
  <si>
    <t>Dec,09-Dec,12</t>
  </si>
  <si>
    <t>Dec,09-Dec,15</t>
  </si>
  <si>
    <t>CHRONICLES OF NARNIA:THE VOYAGE OF THE DAWN TREADER, THE</t>
  </si>
  <si>
    <t>MAJKA ASFALTA</t>
  </si>
  <si>
    <t>ENTER THE VOID</t>
  </si>
  <si>
    <t>Dec,16-Dec,19</t>
  </si>
  <si>
    <t>Dec,16-Dec,22</t>
  </si>
  <si>
    <t>MEGAMIND 3D</t>
  </si>
  <si>
    <t>LIFE AS WE KNOW IT</t>
  </si>
  <si>
    <t>YOU WILL MEET A TALL DARK STRANGER</t>
  </si>
  <si>
    <t>Dec,23-Dec,26</t>
  </si>
  <si>
    <t>Dec,23-Dec,29</t>
  </si>
  <si>
    <t>LITTLE FOCKERS</t>
  </si>
  <si>
    <t>SAMMY'S ADVENTURES:THE SECRET PASSAGE</t>
  </si>
  <si>
    <t>STONE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</si>
</sst>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d&quot;, &quot;mmm\ yy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CRO_Swiss_Con-Norm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13" fillId="0" borderId="0">
      <alignment/>
      <protection/>
    </xf>
    <xf numFmtId="0" fontId="25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26" fillId="20" borderId="8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0" applyFont="1" applyAlignment="1">
      <alignment/>
    </xf>
    <xf numFmtId="0" fontId="2" fillId="0" borderId="10" xfId="54" applyFont="1" applyBorder="1">
      <alignment/>
      <protection/>
    </xf>
    <xf numFmtId="0" fontId="2" fillId="0" borderId="11" xfId="54" applyFont="1" applyBorder="1">
      <alignment/>
      <protection/>
    </xf>
    <xf numFmtId="0" fontId="2" fillId="0" borderId="12" xfId="54" applyFont="1" applyBorder="1">
      <alignment/>
      <protection/>
    </xf>
    <xf numFmtId="0" fontId="3" fillId="0" borderId="12" xfId="54" applyFont="1" applyBorder="1">
      <alignment/>
      <protection/>
    </xf>
    <xf numFmtId="0" fontId="2" fillId="0" borderId="13" xfId="54" applyFont="1" applyBorder="1">
      <alignment/>
      <protection/>
    </xf>
    <xf numFmtId="0" fontId="2" fillId="0" borderId="14" xfId="54" applyFont="1" applyBorder="1">
      <alignment/>
      <protection/>
    </xf>
    <xf numFmtId="2" fontId="2" fillId="0" borderId="10" xfId="54" applyNumberFormat="1" applyFont="1" applyBorder="1" applyAlignment="1">
      <alignment horizontal="center"/>
      <protection/>
    </xf>
    <xf numFmtId="0" fontId="2" fillId="0" borderId="15" xfId="54" applyFont="1" applyBorder="1">
      <alignment/>
      <protection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2" fillId="0" borderId="16" xfId="54" applyFont="1" applyBorder="1">
      <alignment/>
      <protection/>
    </xf>
    <xf numFmtId="0" fontId="2" fillId="0" borderId="17" xfId="54" applyFont="1" applyBorder="1">
      <alignment/>
      <protection/>
    </xf>
    <xf numFmtId="0" fontId="3" fillId="0" borderId="18" xfId="54" applyFont="1" applyBorder="1">
      <alignment/>
      <protection/>
    </xf>
    <xf numFmtId="0" fontId="2" fillId="0" borderId="19" xfId="54" applyFont="1" applyBorder="1">
      <alignment/>
      <protection/>
    </xf>
    <xf numFmtId="2" fontId="2" fillId="0" borderId="20" xfId="54" applyNumberFormat="1" applyFont="1" applyBorder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6" fillId="0" borderId="0" xfId="54" applyFont="1">
      <alignment/>
      <protection/>
    </xf>
    <xf numFmtId="0" fontId="7" fillId="0" borderId="0" xfId="54" applyFont="1">
      <alignment/>
      <protection/>
    </xf>
    <xf numFmtId="172" fontId="3" fillId="0" borderId="0" xfId="54" applyNumberFormat="1" applyFont="1" applyAlignment="1">
      <alignment horizontal="center"/>
      <protection/>
    </xf>
    <xf numFmtId="0" fontId="7" fillId="0" borderId="0" xfId="54" applyFont="1" applyAlignment="1">
      <alignment horizontal="left"/>
      <protection/>
    </xf>
    <xf numFmtId="0" fontId="3" fillId="0" borderId="0" xfId="54" applyFont="1">
      <alignment/>
      <protection/>
    </xf>
    <xf numFmtId="0" fontId="0" fillId="0" borderId="0" xfId="54" applyFont="1">
      <alignment/>
      <protection/>
    </xf>
    <xf numFmtId="0" fontId="0" fillId="0" borderId="0" xfId="54" applyBorder="1">
      <alignment/>
      <protection/>
    </xf>
    <xf numFmtId="0" fontId="0" fillId="0" borderId="0" xfId="54" applyBorder="1" applyAlignment="1">
      <alignment horizontal="right"/>
      <protection/>
    </xf>
    <xf numFmtId="0" fontId="7" fillId="0" borderId="0" xfId="54" applyFont="1" applyBorder="1">
      <alignment/>
      <protection/>
    </xf>
    <xf numFmtId="0" fontId="3" fillId="24" borderId="21" xfId="54" applyFont="1" applyFill="1" applyBorder="1" applyAlignment="1">
      <alignment horizontal="center"/>
      <protection/>
    </xf>
    <xf numFmtId="0" fontId="3" fillId="0" borderId="21" xfId="54" applyFont="1" applyBorder="1" applyAlignment="1">
      <alignment horizontal="center"/>
      <protection/>
    </xf>
    <xf numFmtId="0" fontId="3" fillId="25" borderId="21" xfId="54" applyFont="1" applyFill="1" applyBorder="1" applyAlignment="1">
      <alignment horizontal="center"/>
      <protection/>
    </xf>
    <xf numFmtId="0" fontId="8" fillId="0" borderId="21" xfId="54" applyFont="1" applyBorder="1" applyAlignment="1">
      <alignment horizontal="center"/>
      <protection/>
    </xf>
    <xf numFmtId="0" fontId="9" fillId="0" borderId="21" xfId="54" applyFont="1" applyBorder="1" applyAlignment="1">
      <alignment horizontal="center"/>
      <protection/>
    </xf>
    <xf numFmtId="3" fontId="10" fillId="0" borderId="21" xfId="54" applyNumberFormat="1" applyFont="1" applyBorder="1" applyAlignment="1">
      <alignment horizontal="right"/>
      <protection/>
    </xf>
    <xf numFmtId="3" fontId="11" fillId="0" borderId="21" xfId="54" applyNumberFormat="1" applyFont="1" applyBorder="1" applyAlignment="1">
      <alignment horizontal="right"/>
      <protection/>
    </xf>
    <xf numFmtId="10" fontId="3" fillId="0" borderId="21" xfId="54" applyNumberFormat="1" applyFont="1" applyFill="1" applyBorder="1" applyAlignment="1">
      <alignment horizontal="center"/>
      <protection/>
    </xf>
    <xf numFmtId="3" fontId="11" fillId="0" borderId="21" xfId="54" applyNumberFormat="1" applyFont="1" applyFill="1" applyBorder="1" applyAlignment="1">
      <alignment horizontal="right"/>
      <protection/>
    </xf>
    <xf numFmtId="3" fontId="12" fillId="0" borderId="0" xfId="54" applyNumberFormat="1" applyFont="1" applyBorder="1" applyAlignment="1" applyProtection="1">
      <alignment horizontal="right"/>
      <protection locked="0"/>
    </xf>
    <xf numFmtId="3" fontId="12" fillId="0" borderId="21" xfId="54" applyNumberFormat="1" applyFont="1" applyBorder="1" applyAlignment="1" applyProtection="1">
      <alignment horizontal="right"/>
      <protection locked="0"/>
    </xf>
    <xf numFmtId="3" fontId="10" fillId="0" borderId="0" xfId="54" applyNumberFormat="1" applyFont="1" applyBorder="1" applyAlignment="1">
      <alignment horizontal="right"/>
      <protection/>
    </xf>
    <xf numFmtId="3" fontId="0" fillId="0" borderId="0" xfId="54" applyNumberFormat="1" applyFill="1">
      <alignment/>
      <protection/>
    </xf>
    <xf numFmtId="0" fontId="0" fillId="0" borderId="0" xfId="54" applyFill="1">
      <alignment/>
      <protection/>
    </xf>
    <xf numFmtId="0" fontId="3" fillId="25" borderId="0" xfId="54" applyFont="1" applyFill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3" fontId="11" fillId="24" borderId="22" xfId="54" applyNumberFormat="1" applyFont="1" applyFill="1" applyBorder="1" applyAlignment="1">
      <alignment horizontal="right"/>
      <protection/>
    </xf>
    <xf numFmtId="10" fontId="3" fillId="0" borderId="19" xfId="54" applyNumberFormat="1" applyFont="1" applyFill="1" applyBorder="1" applyAlignment="1">
      <alignment horizontal="center"/>
      <protection/>
    </xf>
    <xf numFmtId="3" fontId="11" fillId="25" borderId="0" xfId="54" applyNumberFormat="1" applyFont="1" applyFill="1" applyBorder="1" applyAlignment="1">
      <alignment horizontal="right"/>
      <protection/>
    </xf>
    <xf numFmtId="3" fontId="11" fillId="0" borderId="0" xfId="54" applyNumberFormat="1" applyFont="1" applyFill="1" applyBorder="1" applyAlignment="1">
      <alignment horizontal="right"/>
      <protection/>
    </xf>
    <xf numFmtId="0" fontId="3" fillId="0" borderId="21" xfId="54" applyFont="1" applyBorder="1" applyAlignment="1">
      <alignment horizontal="left"/>
      <protection/>
    </xf>
    <xf numFmtId="0" fontId="3" fillId="25" borderId="21" xfId="54" applyFont="1" applyFill="1" applyBorder="1" applyAlignment="1">
      <alignment horizontal="left"/>
      <protection/>
    </xf>
    <xf numFmtId="3" fontId="30" fillId="0" borderId="21" xfId="54" applyNumberFormat="1" applyFont="1" applyBorder="1" applyAlignment="1" applyProtection="1">
      <alignment horizontal="right"/>
      <protection locked="0"/>
    </xf>
    <xf numFmtId="3" fontId="6" fillId="0" borderId="21" xfId="54" applyNumberFormat="1" applyFont="1" applyBorder="1" applyAlignment="1">
      <alignment horizontal="right"/>
      <protection/>
    </xf>
    <xf numFmtId="0" fontId="3" fillId="0" borderId="21" xfId="54" applyFont="1" applyFill="1" applyBorder="1" applyAlignment="1">
      <alignment horizontal="center"/>
      <protection/>
    </xf>
    <xf numFmtId="3" fontId="11" fillId="0" borderId="23" xfId="54" applyNumberFormat="1" applyFont="1" applyFill="1" applyBorder="1" applyAlignment="1">
      <alignment horizontal="right"/>
      <protection/>
    </xf>
    <xf numFmtId="3" fontId="12" fillId="0" borderId="21" xfId="54" applyNumberFormat="1" applyFont="1" applyFill="1" applyBorder="1" applyAlignment="1">
      <alignment horizontal="right"/>
      <protection/>
    </xf>
    <xf numFmtId="3" fontId="12" fillId="0" borderId="21" xfId="60" applyNumberFormat="1" applyFont="1" applyFill="1" applyBorder="1" applyAlignment="1">
      <alignment horizontal="right"/>
    </xf>
    <xf numFmtId="3" fontId="11" fillId="0" borderId="24" xfId="54" applyNumberFormat="1" applyFont="1" applyFill="1" applyBorder="1" applyAlignment="1">
      <alignment horizontal="right"/>
      <protection/>
    </xf>
    <xf numFmtId="3" fontId="30" fillId="0" borderId="25" xfId="54" applyNumberFormat="1" applyFont="1" applyFill="1" applyBorder="1" applyAlignment="1">
      <alignment horizontal="right"/>
      <protection/>
    </xf>
    <xf numFmtId="3" fontId="12" fillId="0" borderId="26" xfId="54" applyNumberFormat="1" applyFont="1" applyFill="1" applyBorder="1" applyAlignment="1">
      <alignment horizontal="right"/>
      <protection/>
    </xf>
    <xf numFmtId="0" fontId="8" fillId="0" borderId="23" xfId="54" applyFont="1" applyBorder="1" applyAlignment="1">
      <alignment horizontal="center"/>
      <protection/>
    </xf>
    <xf numFmtId="3" fontId="6" fillId="0" borderId="25" xfId="54" applyNumberFormat="1" applyFont="1" applyBorder="1" applyAlignment="1">
      <alignment horizontal="right"/>
      <protection/>
    </xf>
    <xf numFmtId="0" fontId="9" fillId="0" borderId="21" xfId="54" applyFont="1" applyFill="1" applyBorder="1" applyAlignment="1">
      <alignment horizontal="center"/>
      <protection/>
    </xf>
    <xf numFmtId="3" fontId="12" fillId="0" borderId="24" xfId="60" applyNumberFormat="1" applyFont="1" applyFill="1" applyBorder="1" applyAlignment="1">
      <alignment horizontal="right"/>
    </xf>
    <xf numFmtId="3" fontId="12" fillId="0" borderId="0" xfId="60" applyNumberFormat="1" applyFont="1" applyFill="1" applyBorder="1" applyAlignment="1">
      <alignment horizontal="right"/>
    </xf>
    <xf numFmtId="3" fontId="12" fillId="0" borderId="0" xfId="54" applyNumberFormat="1" applyFont="1" applyFill="1" applyBorder="1" applyAlignment="1">
      <alignment horizontal="right"/>
      <protection/>
    </xf>
    <xf numFmtId="0" fontId="3" fillId="0" borderId="23" xfId="54" applyFont="1" applyFill="1" applyBorder="1" applyAlignment="1">
      <alignment horizontal="center"/>
      <protection/>
    </xf>
    <xf numFmtId="0" fontId="9" fillId="0" borderId="21" xfId="54" applyFont="1" applyFill="1" applyBorder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avadno_WEEKLY COMPETITIVE REPORT" xfId="52"/>
    <cellStyle name="Neutral" xfId="53"/>
    <cellStyle name="Normal_WEEK 1-18.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4"/>
  <sheetViews>
    <sheetView tabSelected="1" zoomScalePageLayoutView="0" workbookViewId="0" topLeftCell="A2">
      <selection activeCell="L33" sqref="L33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3.5742187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193</v>
      </c>
      <c r="L2" s="6" t="s">
        <v>1</v>
      </c>
      <c r="M2" s="7"/>
      <c r="N2" s="8"/>
      <c r="O2" s="9" t="s">
        <v>314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315</v>
      </c>
      <c r="P3" s="2"/>
      <c r="Q3" s="2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52</v>
      </c>
      <c r="N4" s="22" t="s">
        <v>8</v>
      </c>
      <c r="Q4" s="22"/>
      <c r="R4" s="1" t="s">
        <v>9</v>
      </c>
      <c r="S4" s="1"/>
      <c r="T4" s="23">
        <v>40542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 t="s">
        <v>38</v>
      </c>
      <c r="F10" s="31" t="s">
        <v>316</v>
      </c>
      <c r="G10" s="31" t="s">
        <v>89</v>
      </c>
      <c r="H10" s="31" t="s">
        <v>41</v>
      </c>
      <c r="I10" s="33">
        <v>1</v>
      </c>
      <c r="J10" s="33">
        <v>13</v>
      </c>
      <c r="K10" s="53">
        <v>235751</v>
      </c>
      <c r="L10" s="53">
        <v>8335</v>
      </c>
      <c r="M10" s="37" t="e">
        <f aca="true" t="shared" si="0" ref="M10:M28">O10/N10-100%</f>
        <v>#DIV/0!</v>
      </c>
      <c r="N10" s="38"/>
      <c r="O10" s="38">
        <v>486677.82</v>
      </c>
      <c r="P10" s="38">
        <v>20397</v>
      </c>
      <c r="Q10" s="59"/>
      <c r="R10" s="38">
        <f aca="true" t="shared" si="1" ref="R10:R27">O10+Q10</f>
        <v>486677.82</v>
      </c>
      <c r="S10" s="52"/>
      <c r="T10" s="40">
        <f aca="true" t="shared" si="2" ref="T10:T27">S10+P10</f>
        <v>20397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 t="s">
        <v>38</v>
      </c>
      <c r="F11" s="50" t="s">
        <v>317</v>
      </c>
      <c r="G11" s="31" t="s">
        <v>45</v>
      </c>
      <c r="H11" s="31" t="s">
        <v>41</v>
      </c>
      <c r="I11" s="33">
        <v>1</v>
      </c>
      <c r="J11" s="33">
        <v>13</v>
      </c>
      <c r="K11" s="53">
        <v>103429</v>
      </c>
      <c r="L11" s="53">
        <v>3138</v>
      </c>
      <c r="M11" s="37" t="e">
        <f t="shared" si="0"/>
        <v>#DIV/0!</v>
      </c>
      <c r="N11" s="38"/>
      <c r="O11" s="38">
        <v>304037.8</v>
      </c>
      <c r="P11" s="38">
        <v>10544</v>
      </c>
      <c r="Q11" s="59"/>
      <c r="R11" s="38">
        <f t="shared" si="1"/>
        <v>304037.8</v>
      </c>
      <c r="S11" s="52"/>
      <c r="T11" s="40">
        <f t="shared" si="2"/>
        <v>10544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2</v>
      </c>
      <c r="F12" s="50" t="s">
        <v>306</v>
      </c>
      <c r="G12" s="31" t="s">
        <v>36</v>
      </c>
      <c r="H12" s="31" t="s">
        <v>37</v>
      </c>
      <c r="I12" s="33">
        <v>3</v>
      </c>
      <c r="J12" s="33">
        <v>17</v>
      </c>
      <c r="K12" s="53">
        <v>72068</v>
      </c>
      <c r="L12" s="53">
        <v>2283</v>
      </c>
      <c r="M12" s="37">
        <f t="shared" si="0"/>
        <v>-0.4090625742769628</v>
      </c>
      <c r="N12" s="38">
        <v>222983</v>
      </c>
      <c r="O12" s="38">
        <v>131769</v>
      </c>
      <c r="P12" s="38">
        <v>4714</v>
      </c>
      <c r="Q12" s="59">
        <v>675446</v>
      </c>
      <c r="R12" s="38">
        <f t="shared" si="1"/>
        <v>807215</v>
      </c>
      <c r="S12" s="52">
        <v>21762</v>
      </c>
      <c r="T12" s="40">
        <f t="shared" si="2"/>
        <v>26476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3</v>
      </c>
      <c r="F13" s="31" t="s">
        <v>303</v>
      </c>
      <c r="G13" s="31" t="s">
        <v>40</v>
      </c>
      <c r="H13" s="31" t="s">
        <v>41</v>
      </c>
      <c r="I13" s="33">
        <v>4</v>
      </c>
      <c r="J13" s="33">
        <v>7</v>
      </c>
      <c r="K13" s="53">
        <v>57636</v>
      </c>
      <c r="L13" s="53">
        <v>1924</v>
      </c>
      <c r="M13" s="37">
        <f t="shared" si="0"/>
        <v>-0.3456090948380296</v>
      </c>
      <c r="N13" s="38">
        <v>185152.94</v>
      </c>
      <c r="O13" s="38">
        <v>121162.4</v>
      </c>
      <c r="P13" s="38">
        <v>4976</v>
      </c>
      <c r="Q13" s="59">
        <v>799486.1399999999</v>
      </c>
      <c r="R13" s="38">
        <f t="shared" si="1"/>
        <v>920648.5399999999</v>
      </c>
      <c r="S13" s="52">
        <v>30877</v>
      </c>
      <c r="T13" s="40">
        <f t="shared" si="2"/>
        <v>35853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5</v>
      </c>
      <c r="F14" s="50" t="s">
        <v>294</v>
      </c>
      <c r="G14" s="31" t="s">
        <v>40</v>
      </c>
      <c r="H14" s="31" t="s">
        <v>41</v>
      </c>
      <c r="I14" s="33">
        <v>6</v>
      </c>
      <c r="J14" s="33">
        <v>10</v>
      </c>
      <c r="K14" s="53">
        <v>45028</v>
      </c>
      <c r="L14" s="53">
        <v>1521</v>
      </c>
      <c r="M14" s="37">
        <f t="shared" si="0"/>
        <v>-0.06844179798172234</v>
      </c>
      <c r="N14" s="38">
        <v>127029.1</v>
      </c>
      <c r="O14" s="38">
        <v>118335</v>
      </c>
      <c r="P14" s="38">
        <v>4872</v>
      </c>
      <c r="Q14" s="59">
        <v>2669558.72</v>
      </c>
      <c r="R14" s="38">
        <f t="shared" si="1"/>
        <v>2787893.72</v>
      </c>
      <c r="S14" s="52">
        <v>102320</v>
      </c>
      <c r="T14" s="40">
        <f t="shared" si="2"/>
        <v>107192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1</v>
      </c>
      <c r="F15" s="31" t="s">
        <v>311</v>
      </c>
      <c r="G15" s="31" t="s">
        <v>89</v>
      </c>
      <c r="H15" s="31" t="s">
        <v>41</v>
      </c>
      <c r="I15" s="33">
        <v>2</v>
      </c>
      <c r="J15" s="33">
        <v>17</v>
      </c>
      <c r="K15" s="53">
        <v>37501</v>
      </c>
      <c r="L15" s="53">
        <v>1163</v>
      </c>
      <c r="M15" s="37">
        <f t="shared" si="0"/>
        <v>-0.8140477090900562</v>
      </c>
      <c r="N15" s="38">
        <v>613996.2</v>
      </c>
      <c r="O15" s="38">
        <v>114174</v>
      </c>
      <c r="P15" s="38">
        <v>4084</v>
      </c>
      <c r="Q15" s="59">
        <v>613996.2</v>
      </c>
      <c r="R15" s="38">
        <f t="shared" si="1"/>
        <v>728170.2</v>
      </c>
      <c r="S15" s="52">
        <v>21440</v>
      </c>
      <c r="T15" s="40">
        <f t="shared" si="2"/>
        <v>25524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4</v>
      </c>
      <c r="F16" s="31" t="s">
        <v>312</v>
      </c>
      <c r="G16" s="31" t="s">
        <v>40</v>
      </c>
      <c r="H16" s="31" t="s">
        <v>41</v>
      </c>
      <c r="I16" s="33">
        <v>2</v>
      </c>
      <c r="J16" s="33">
        <v>5</v>
      </c>
      <c r="K16" s="53">
        <v>43348</v>
      </c>
      <c r="L16" s="53">
        <v>1465</v>
      </c>
      <c r="M16" s="37">
        <f t="shared" si="0"/>
        <v>-0.32375656583952184</v>
      </c>
      <c r="N16" s="38">
        <v>138025</v>
      </c>
      <c r="O16" s="38">
        <v>93338.5</v>
      </c>
      <c r="P16" s="38">
        <v>3917</v>
      </c>
      <c r="Q16" s="59">
        <v>138025</v>
      </c>
      <c r="R16" s="38">
        <f t="shared" si="1"/>
        <v>231363.5</v>
      </c>
      <c r="S16" s="52">
        <v>5556</v>
      </c>
      <c r="T16" s="40">
        <f t="shared" si="2"/>
        <v>9473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6</v>
      </c>
      <c r="F17" s="50" t="s">
        <v>313</v>
      </c>
      <c r="G17" s="31"/>
      <c r="H17" s="31" t="s">
        <v>41</v>
      </c>
      <c r="I17" s="61">
        <v>2</v>
      </c>
      <c r="J17" s="33">
        <v>3</v>
      </c>
      <c r="K17" s="62">
        <v>29342</v>
      </c>
      <c r="L17" s="53">
        <v>966</v>
      </c>
      <c r="M17" s="37">
        <f t="shared" si="0"/>
        <v>-0.3156425381647663</v>
      </c>
      <c r="N17" s="38">
        <v>87220.5</v>
      </c>
      <c r="O17" s="38">
        <v>59690</v>
      </c>
      <c r="P17" s="38">
        <v>2357</v>
      </c>
      <c r="Q17" s="59">
        <v>87220.5</v>
      </c>
      <c r="R17" s="38">
        <f t="shared" si="1"/>
        <v>146910.5</v>
      </c>
      <c r="S17" s="52">
        <v>3170</v>
      </c>
      <c r="T17" s="40">
        <f t="shared" si="2"/>
        <v>5527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 t="s">
        <v>38</v>
      </c>
      <c r="F18" s="31" t="s">
        <v>318</v>
      </c>
      <c r="G18" s="31" t="s">
        <v>45</v>
      </c>
      <c r="H18" s="31" t="s">
        <v>67</v>
      </c>
      <c r="I18" s="61">
        <v>1</v>
      </c>
      <c r="J18" s="33">
        <v>1</v>
      </c>
      <c r="K18" s="62">
        <v>45777</v>
      </c>
      <c r="L18" s="53">
        <v>1640</v>
      </c>
      <c r="M18" s="37" t="e">
        <f t="shared" si="0"/>
        <v>#DIV/0!</v>
      </c>
      <c r="N18" s="38"/>
      <c r="O18" s="38">
        <v>55017</v>
      </c>
      <c r="P18" s="38">
        <v>2069</v>
      </c>
      <c r="Q18" s="59"/>
      <c r="R18" s="38">
        <f t="shared" si="1"/>
        <v>55017</v>
      </c>
      <c r="S18" s="52"/>
      <c r="T18" s="40">
        <f t="shared" si="2"/>
        <v>2069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7</v>
      </c>
      <c r="F19" s="31" t="s">
        <v>298</v>
      </c>
      <c r="G19" s="31" t="s">
        <v>45</v>
      </c>
      <c r="H19" s="31" t="s">
        <v>41</v>
      </c>
      <c r="I19" s="33">
        <v>5</v>
      </c>
      <c r="J19" s="33">
        <v>6</v>
      </c>
      <c r="K19" s="53">
        <v>22913</v>
      </c>
      <c r="L19" s="53">
        <v>757</v>
      </c>
      <c r="M19" s="37">
        <f t="shared" si="0"/>
        <v>-0.2392641354905506</v>
      </c>
      <c r="N19" s="38">
        <v>64713</v>
      </c>
      <c r="O19" s="38">
        <v>49229.5</v>
      </c>
      <c r="P19" s="38">
        <v>1979</v>
      </c>
      <c r="Q19" s="59">
        <v>563929</v>
      </c>
      <c r="R19" s="38">
        <f t="shared" si="1"/>
        <v>613158.5</v>
      </c>
      <c r="S19" s="52">
        <v>21652</v>
      </c>
      <c r="T19" s="40">
        <f t="shared" si="2"/>
        <v>23631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9</v>
      </c>
      <c r="F20" s="31" t="s">
        <v>299</v>
      </c>
      <c r="G20" s="31" t="s">
        <v>51</v>
      </c>
      <c r="H20" s="31" t="s">
        <v>37</v>
      </c>
      <c r="I20" s="33">
        <v>5</v>
      </c>
      <c r="J20" s="33">
        <v>6</v>
      </c>
      <c r="K20" s="53">
        <v>9457</v>
      </c>
      <c r="L20" s="53">
        <v>348</v>
      </c>
      <c r="M20" s="37">
        <f t="shared" si="0"/>
        <v>0.042487954445904474</v>
      </c>
      <c r="N20" s="38">
        <v>27396</v>
      </c>
      <c r="O20" s="38">
        <v>28560</v>
      </c>
      <c r="P20" s="38">
        <v>1152</v>
      </c>
      <c r="Q20" s="59">
        <v>250653</v>
      </c>
      <c r="R20" s="38">
        <f t="shared" si="1"/>
        <v>279213</v>
      </c>
      <c r="S20" s="52">
        <v>9759</v>
      </c>
      <c r="T20" s="40">
        <f t="shared" si="2"/>
        <v>10911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8</v>
      </c>
      <c r="F21" s="50" t="s">
        <v>285</v>
      </c>
      <c r="G21" s="31" t="s">
        <v>45</v>
      </c>
      <c r="H21" s="31" t="s">
        <v>41</v>
      </c>
      <c r="I21" s="33">
        <v>8</v>
      </c>
      <c r="J21" s="33">
        <v>7</v>
      </c>
      <c r="K21" s="53">
        <v>6414</v>
      </c>
      <c r="L21" s="53">
        <v>333</v>
      </c>
      <c r="M21" s="37">
        <f t="shared" si="0"/>
        <v>-0.19157453133033486</v>
      </c>
      <c r="N21" s="38">
        <v>27774.36</v>
      </c>
      <c r="O21" s="38">
        <v>22453.5</v>
      </c>
      <c r="P21" s="38">
        <v>1197</v>
      </c>
      <c r="Q21" s="59">
        <v>636784.7999999999</v>
      </c>
      <c r="R21" s="38">
        <f t="shared" si="1"/>
        <v>659238.2999999999</v>
      </c>
      <c r="S21" s="52">
        <v>27059</v>
      </c>
      <c r="T21" s="40">
        <f t="shared" si="2"/>
        <v>28256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15</v>
      </c>
      <c r="F22" s="31" t="s">
        <v>289</v>
      </c>
      <c r="G22" s="31" t="s">
        <v>45</v>
      </c>
      <c r="H22" s="31" t="s">
        <v>48</v>
      </c>
      <c r="I22" s="33">
        <v>7</v>
      </c>
      <c r="J22" s="33">
        <v>3</v>
      </c>
      <c r="K22" s="53">
        <v>5181</v>
      </c>
      <c r="L22" s="53">
        <v>125</v>
      </c>
      <c r="M22" s="37">
        <f t="shared" si="0"/>
        <v>0.45674104471231947</v>
      </c>
      <c r="N22" s="38">
        <v>11697</v>
      </c>
      <c r="O22" s="38">
        <v>17039.5</v>
      </c>
      <c r="P22" s="38">
        <v>530</v>
      </c>
      <c r="Q22" s="59">
        <v>275701.9</v>
      </c>
      <c r="R22" s="38">
        <f t="shared" si="1"/>
        <v>292741.4</v>
      </c>
      <c r="S22" s="52">
        <v>8239</v>
      </c>
      <c r="T22" s="40">
        <f t="shared" si="2"/>
        <v>8769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11</v>
      </c>
      <c r="F23" s="31" t="s">
        <v>282</v>
      </c>
      <c r="G23" s="31" t="s">
        <v>51</v>
      </c>
      <c r="H23" s="31" t="s">
        <v>37</v>
      </c>
      <c r="I23" s="33">
        <v>9</v>
      </c>
      <c r="J23" s="33">
        <v>7</v>
      </c>
      <c r="K23" s="53">
        <v>6434</v>
      </c>
      <c r="L23" s="53">
        <v>262</v>
      </c>
      <c r="M23" s="37">
        <f t="shared" si="0"/>
        <v>-0.44864699986927536</v>
      </c>
      <c r="N23" s="38">
        <v>22949</v>
      </c>
      <c r="O23" s="38">
        <v>12653</v>
      </c>
      <c r="P23" s="38">
        <v>541</v>
      </c>
      <c r="Q23" s="59">
        <v>1109217</v>
      </c>
      <c r="R23" s="38">
        <f t="shared" si="1"/>
        <v>1121870</v>
      </c>
      <c r="S23" s="52">
        <v>43745</v>
      </c>
      <c r="T23" s="40">
        <f t="shared" si="2"/>
        <v>44286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16</v>
      </c>
      <c r="F24" s="31">
        <v>13</v>
      </c>
      <c r="G24" s="31" t="s">
        <v>45</v>
      </c>
      <c r="H24" s="31" t="s">
        <v>41</v>
      </c>
      <c r="I24" s="33">
        <v>8</v>
      </c>
      <c r="J24" s="33">
        <v>3</v>
      </c>
      <c r="K24" s="53">
        <v>6019</v>
      </c>
      <c r="L24" s="53">
        <v>225</v>
      </c>
      <c r="M24" s="37">
        <f t="shared" si="0"/>
        <v>0.128372517690025</v>
      </c>
      <c r="N24" s="38">
        <v>10952.5</v>
      </c>
      <c r="O24" s="38">
        <v>12358.5</v>
      </c>
      <c r="P24" s="38">
        <v>538</v>
      </c>
      <c r="Q24" s="59">
        <v>278889.5</v>
      </c>
      <c r="R24" s="38">
        <f t="shared" si="1"/>
        <v>291248</v>
      </c>
      <c r="S24" s="52">
        <v>10926</v>
      </c>
      <c r="T24" s="40">
        <f t="shared" si="2"/>
        <v>11464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18</v>
      </c>
      <c r="F25" s="31" t="s">
        <v>283</v>
      </c>
      <c r="G25" s="31" t="s">
        <v>45</v>
      </c>
      <c r="H25" s="31" t="s">
        <v>55</v>
      </c>
      <c r="I25" s="33">
        <v>9</v>
      </c>
      <c r="J25" s="33">
        <v>5</v>
      </c>
      <c r="K25" s="53">
        <v>5271</v>
      </c>
      <c r="L25" s="53">
        <v>125</v>
      </c>
      <c r="M25" s="37">
        <f t="shared" si="0"/>
        <v>0.4281817103546435</v>
      </c>
      <c r="N25" s="38">
        <v>8431</v>
      </c>
      <c r="O25" s="38">
        <v>12041</v>
      </c>
      <c r="P25" s="38">
        <v>334</v>
      </c>
      <c r="Q25" s="59">
        <v>638491</v>
      </c>
      <c r="R25" s="38">
        <f t="shared" si="1"/>
        <v>650532</v>
      </c>
      <c r="S25" s="52">
        <v>18071</v>
      </c>
      <c r="T25" s="40">
        <f t="shared" si="2"/>
        <v>18405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14</v>
      </c>
      <c r="F26" s="31" t="s">
        <v>295</v>
      </c>
      <c r="G26" s="31" t="s">
        <v>45</v>
      </c>
      <c r="H26" s="31" t="s">
        <v>41</v>
      </c>
      <c r="I26" s="33">
        <v>6</v>
      </c>
      <c r="J26" s="33">
        <v>3</v>
      </c>
      <c r="K26" s="53">
        <v>5049</v>
      </c>
      <c r="L26" s="53">
        <v>164</v>
      </c>
      <c r="M26" s="37">
        <f t="shared" si="0"/>
        <v>-0.10131042400728452</v>
      </c>
      <c r="N26" s="38">
        <v>12629.5</v>
      </c>
      <c r="O26" s="38">
        <v>11350</v>
      </c>
      <c r="P26" s="38">
        <v>452</v>
      </c>
      <c r="Q26" s="59">
        <v>226324.5</v>
      </c>
      <c r="R26" s="38">
        <f t="shared" si="1"/>
        <v>237674.5</v>
      </c>
      <c r="S26" s="52">
        <v>8692</v>
      </c>
      <c r="T26" s="40">
        <f t="shared" si="2"/>
        <v>9144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13</v>
      </c>
      <c r="F27" s="31" t="s">
        <v>307</v>
      </c>
      <c r="G27" s="31" t="s">
        <v>74</v>
      </c>
      <c r="H27" s="31" t="s">
        <v>37</v>
      </c>
      <c r="I27" s="33">
        <v>3</v>
      </c>
      <c r="J27" s="33">
        <v>4</v>
      </c>
      <c r="K27" s="53">
        <v>3044</v>
      </c>
      <c r="L27" s="53">
        <v>100</v>
      </c>
      <c r="M27" s="37">
        <f t="shared" si="0"/>
        <v>-0.4402251407129456</v>
      </c>
      <c r="N27" s="38">
        <v>13325</v>
      </c>
      <c r="O27" s="38">
        <v>7459</v>
      </c>
      <c r="P27" s="38">
        <v>308</v>
      </c>
      <c r="Q27" s="59">
        <v>37480</v>
      </c>
      <c r="R27" s="38">
        <f t="shared" si="1"/>
        <v>44939</v>
      </c>
      <c r="S27" s="52">
        <v>1433</v>
      </c>
      <c r="T27" s="40">
        <f t="shared" si="2"/>
        <v>1741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2" ht="13.5" thickBot="1">
      <c r="D28" s="44"/>
      <c r="E28" s="45"/>
      <c r="F28" s="45"/>
      <c r="G28" s="45"/>
      <c r="H28" s="45"/>
      <c r="I28" s="45"/>
      <c r="J28" s="45"/>
      <c r="K28" s="46">
        <f>SUM(K10:K27)</f>
        <v>739662</v>
      </c>
      <c r="L28" s="46">
        <f>SUM(L10:L27)</f>
        <v>24874</v>
      </c>
      <c r="M28" s="47">
        <f t="shared" si="0"/>
        <v>0.052768078951435315</v>
      </c>
      <c r="N28" s="46">
        <f>SUM(N10:N27)</f>
        <v>1574274.1</v>
      </c>
      <c r="O28" s="46">
        <f aca="true" t="shared" si="3" ref="O28:T28">SUM(O10:O27)</f>
        <v>1657345.52</v>
      </c>
      <c r="P28" s="46">
        <f t="shared" si="3"/>
        <v>64961</v>
      </c>
      <c r="Q28" s="46">
        <f t="shared" si="3"/>
        <v>9001203.260000002</v>
      </c>
      <c r="R28" s="46">
        <f t="shared" si="3"/>
        <v>10658548.780000001</v>
      </c>
      <c r="S28" s="46">
        <f t="shared" si="3"/>
        <v>334701</v>
      </c>
      <c r="T28" s="46">
        <f t="shared" si="3"/>
        <v>399662</v>
      </c>
      <c r="U28" s="48"/>
      <c r="V28" s="49">
        <f>SUM(V10:V19)</f>
        <v>0</v>
      </c>
    </row>
    <row r="31" spans="15:16" ht="12.75">
      <c r="O31" s="66"/>
      <c r="P31" s="65"/>
    </row>
    <row r="34" spans="16:256" s="3" customFormat="1" ht="12.75">
      <c r="P34" s="49"/>
      <c r="Q34" s="4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193</v>
      </c>
      <c r="L2" s="6" t="s">
        <v>1</v>
      </c>
      <c r="M2" s="7"/>
      <c r="N2" s="8"/>
      <c r="O2" s="9" t="s">
        <v>268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269</v>
      </c>
      <c r="P3" s="2"/>
      <c r="Q3" s="2"/>
      <c r="R3" s="18" t="s">
        <v>5</v>
      </c>
      <c r="S3" s="5"/>
      <c r="T3" s="19">
        <v>5.62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42</v>
      </c>
      <c r="N4" s="22" t="s">
        <v>8</v>
      </c>
      <c r="Q4" s="22"/>
      <c r="R4" s="1" t="s">
        <v>9</v>
      </c>
      <c r="S4" s="1"/>
      <c r="T4" s="23">
        <v>40472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 t="s">
        <v>38</v>
      </c>
      <c r="F10" s="31" t="s">
        <v>270</v>
      </c>
      <c r="G10" s="31" t="s">
        <v>45</v>
      </c>
      <c r="H10" s="31" t="s">
        <v>48</v>
      </c>
      <c r="I10" s="33">
        <v>1</v>
      </c>
      <c r="J10" s="33">
        <v>8</v>
      </c>
      <c r="K10" s="53">
        <v>255454</v>
      </c>
      <c r="L10" s="53">
        <v>7362</v>
      </c>
      <c r="M10" s="37" t="e">
        <f aca="true" t="shared" si="0" ref="M10:M36">O10/N10-100%</f>
        <v>#DIV/0!</v>
      </c>
      <c r="N10" s="38"/>
      <c r="O10" s="38">
        <v>309769</v>
      </c>
      <c r="P10" s="38">
        <v>9318</v>
      </c>
      <c r="Q10" s="59"/>
      <c r="R10" s="38">
        <f aca="true" t="shared" si="1" ref="R10:R35">O10+Q10</f>
        <v>309769</v>
      </c>
      <c r="S10" s="52"/>
      <c r="T10" s="40">
        <f aca="true" t="shared" si="2" ref="T10:T35">S10+P10</f>
        <v>9318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1</v>
      </c>
      <c r="F11" s="31" t="s">
        <v>265</v>
      </c>
      <c r="G11" s="31" t="s">
        <v>51</v>
      </c>
      <c r="H11" s="31" t="s">
        <v>37</v>
      </c>
      <c r="I11" s="33">
        <v>2</v>
      </c>
      <c r="J11" s="33">
        <v>7</v>
      </c>
      <c r="K11" s="53">
        <v>231720</v>
      </c>
      <c r="L11" s="53">
        <v>7525</v>
      </c>
      <c r="M11" s="37">
        <f t="shared" si="0"/>
        <v>-0.2140994691079341</v>
      </c>
      <c r="N11" s="38">
        <v>382752</v>
      </c>
      <c r="O11" s="38">
        <v>300805</v>
      </c>
      <c r="P11" s="38">
        <v>10990</v>
      </c>
      <c r="Q11" s="59">
        <v>382752</v>
      </c>
      <c r="R11" s="38">
        <f t="shared" si="1"/>
        <v>683557</v>
      </c>
      <c r="S11" s="52">
        <v>14175</v>
      </c>
      <c r="T11" s="40">
        <f t="shared" si="2"/>
        <v>25165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 t="s">
        <v>38</v>
      </c>
      <c r="F12" s="31" t="s">
        <v>271</v>
      </c>
      <c r="G12" s="31" t="s">
        <v>51</v>
      </c>
      <c r="H12" s="31" t="s">
        <v>37</v>
      </c>
      <c r="I12" s="33">
        <v>1</v>
      </c>
      <c r="J12" s="33">
        <v>7</v>
      </c>
      <c r="K12" s="53">
        <v>129455</v>
      </c>
      <c r="L12" s="53">
        <v>4440</v>
      </c>
      <c r="M12" s="37" t="e">
        <f t="shared" si="0"/>
        <v>#DIV/0!</v>
      </c>
      <c r="N12" s="38"/>
      <c r="O12" s="38">
        <v>168417</v>
      </c>
      <c r="P12" s="38">
        <v>6422</v>
      </c>
      <c r="Q12" s="59"/>
      <c r="R12" s="38">
        <f t="shared" si="1"/>
        <v>168417</v>
      </c>
      <c r="S12" s="52"/>
      <c r="T12" s="40">
        <f t="shared" si="2"/>
        <v>6422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3</v>
      </c>
      <c r="F13" s="31" t="s">
        <v>267</v>
      </c>
      <c r="G13" s="31" t="s">
        <v>45</v>
      </c>
      <c r="H13" s="31" t="s">
        <v>41</v>
      </c>
      <c r="I13" s="33">
        <v>2</v>
      </c>
      <c r="J13" s="33">
        <v>4</v>
      </c>
      <c r="K13" s="53">
        <v>74683</v>
      </c>
      <c r="L13" s="53">
        <v>2421</v>
      </c>
      <c r="M13" s="37">
        <f t="shared" si="0"/>
        <v>-0.2465709026888604</v>
      </c>
      <c r="N13" s="38">
        <v>124960</v>
      </c>
      <c r="O13" s="38">
        <v>94148.5</v>
      </c>
      <c r="P13" s="38">
        <v>3428</v>
      </c>
      <c r="Q13" s="59">
        <v>124960</v>
      </c>
      <c r="R13" s="38">
        <f t="shared" si="1"/>
        <v>219108.5</v>
      </c>
      <c r="S13" s="52">
        <v>4743</v>
      </c>
      <c r="T13" s="40">
        <f t="shared" si="2"/>
        <v>8171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4</v>
      </c>
      <c r="F14" s="31" t="s">
        <v>253</v>
      </c>
      <c r="G14" s="31" t="s">
        <v>45</v>
      </c>
      <c r="H14" s="31" t="s">
        <v>48</v>
      </c>
      <c r="I14" s="33">
        <v>5</v>
      </c>
      <c r="J14" s="33">
        <v>7</v>
      </c>
      <c r="K14" s="53">
        <v>66533</v>
      </c>
      <c r="L14" s="53">
        <v>1633</v>
      </c>
      <c r="M14" s="37">
        <f t="shared" si="0"/>
        <v>-0.30686797657086273</v>
      </c>
      <c r="N14" s="38">
        <v>124716.5</v>
      </c>
      <c r="O14" s="38">
        <v>86445</v>
      </c>
      <c r="P14" s="38">
        <v>2431</v>
      </c>
      <c r="Q14" s="59">
        <v>932582.1</v>
      </c>
      <c r="R14" s="38">
        <f t="shared" si="1"/>
        <v>1019027.1</v>
      </c>
      <c r="S14" s="52">
        <v>26240</v>
      </c>
      <c r="T14" s="40">
        <f t="shared" si="2"/>
        <v>28671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2</v>
      </c>
      <c r="F15" s="31" t="s">
        <v>266</v>
      </c>
      <c r="G15" s="31" t="s">
        <v>45</v>
      </c>
      <c r="H15" s="31" t="s">
        <v>55</v>
      </c>
      <c r="I15" s="33">
        <v>2</v>
      </c>
      <c r="J15" s="33">
        <v>5</v>
      </c>
      <c r="K15" s="53">
        <v>55372</v>
      </c>
      <c r="L15" s="53">
        <v>1926</v>
      </c>
      <c r="M15" s="37">
        <f t="shared" si="0"/>
        <v>-0.4196478697523548</v>
      </c>
      <c r="N15" s="38">
        <v>128248</v>
      </c>
      <c r="O15" s="38">
        <v>74429</v>
      </c>
      <c r="P15" s="38">
        <v>2947</v>
      </c>
      <c r="Q15" s="59">
        <v>128248</v>
      </c>
      <c r="R15" s="38">
        <f t="shared" si="1"/>
        <v>202677</v>
      </c>
      <c r="S15" s="52">
        <v>4874</v>
      </c>
      <c r="T15" s="40">
        <f t="shared" si="2"/>
        <v>7821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 t="s">
        <v>38</v>
      </c>
      <c r="F16" s="31" t="s">
        <v>272</v>
      </c>
      <c r="G16" s="31" t="s">
        <v>74</v>
      </c>
      <c r="H16" s="31" t="s">
        <v>48</v>
      </c>
      <c r="I16" s="33">
        <v>1</v>
      </c>
      <c r="J16" s="33">
        <v>4</v>
      </c>
      <c r="K16" s="53">
        <v>52965</v>
      </c>
      <c r="L16" s="53">
        <v>1775</v>
      </c>
      <c r="M16" s="37" t="e">
        <f t="shared" si="0"/>
        <v>#DIV/0!</v>
      </c>
      <c r="N16" s="38"/>
      <c r="O16" s="38">
        <v>71677</v>
      </c>
      <c r="P16" s="38">
        <v>2721</v>
      </c>
      <c r="Q16" s="59"/>
      <c r="R16" s="38">
        <f t="shared" si="1"/>
        <v>71677</v>
      </c>
      <c r="S16" s="52"/>
      <c r="T16" s="40">
        <f t="shared" si="2"/>
        <v>2721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5</v>
      </c>
      <c r="F17" s="31" t="s">
        <v>261</v>
      </c>
      <c r="G17" s="31" t="s">
        <v>40</v>
      </c>
      <c r="H17" s="31" t="s">
        <v>41</v>
      </c>
      <c r="I17" s="61">
        <v>3</v>
      </c>
      <c r="J17" s="33">
        <v>9</v>
      </c>
      <c r="K17" s="62">
        <v>57634</v>
      </c>
      <c r="L17" s="53">
        <v>1592</v>
      </c>
      <c r="M17" s="37">
        <f t="shared" si="0"/>
        <v>-0.23165984597041867</v>
      </c>
      <c r="N17" s="38">
        <v>93099</v>
      </c>
      <c r="O17" s="38">
        <v>71531.7</v>
      </c>
      <c r="P17" s="38">
        <v>2107</v>
      </c>
      <c r="Q17" s="59">
        <v>192434</v>
      </c>
      <c r="R17" s="38">
        <f t="shared" si="1"/>
        <v>263965.7</v>
      </c>
      <c r="S17" s="52">
        <v>5926</v>
      </c>
      <c r="T17" s="40">
        <f t="shared" si="2"/>
        <v>8033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6</v>
      </c>
      <c r="F18" s="31" t="s">
        <v>225</v>
      </c>
      <c r="G18" s="31" t="s">
        <v>40</v>
      </c>
      <c r="H18" s="31" t="s">
        <v>41</v>
      </c>
      <c r="I18" s="61">
        <v>13</v>
      </c>
      <c r="J18" s="33">
        <v>5</v>
      </c>
      <c r="K18" s="62">
        <v>33452</v>
      </c>
      <c r="L18" s="53">
        <v>1079</v>
      </c>
      <c r="M18" s="37">
        <f t="shared" si="0"/>
        <v>-0.30942146246916213</v>
      </c>
      <c r="N18" s="38">
        <v>70497.76</v>
      </c>
      <c r="O18" s="38">
        <v>48684.24</v>
      </c>
      <c r="P18" s="38">
        <v>1844</v>
      </c>
      <c r="Q18" s="59">
        <v>2485303</v>
      </c>
      <c r="R18" s="38">
        <f t="shared" si="1"/>
        <v>2533987.24</v>
      </c>
      <c r="S18" s="52">
        <v>95924</v>
      </c>
      <c r="T18" s="40">
        <f t="shared" si="2"/>
        <v>97768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9</v>
      </c>
      <c r="F19" s="31" t="s">
        <v>243</v>
      </c>
      <c r="G19" s="31" t="s">
        <v>45</v>
      </c>
      <c r="H19" s="31" t="s">
        <v>48</v>
      </c>
      <c r="I19" s="33">
        <v>7</v>
      </c>
      <c r="J19" s="33">
        <v>6</v>
      </c>
      <c r="K19" s="53">
        <v>32679</v>
      </c>
      <c r="L19" s="53">
        <v>1116</v>
      </c>
      <c r="M19" s="37">
        <f t="shared" si="0"/>
        <v>-0.20831360357044548</v>
      </c>
      <c r="N19" s="38">
        <v>56893.74</v>
      </c>
      <c r="O19" s="38">
        <v>45042</v>
      </c>
      <c r="P19" s="38">
        <v>1793</v>
      </c>
      <c r="Q19" s="59">
        <v>851948.7</v>
      </c>
      <c r="R19" s="38">
        <f t="shared" si="1"/>
        <v>896990.7</v>
      </c>
      <c r="S19" s="52">
        <v>34290</v>
      </c>
      <c r="T19" s="40">
        <f t="shared" si="2"/>
        <v>36083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8</v>
      </c>
      <c r="F20" s="54" t="s">
        <v>211</v>
      </c>
      <c r="G20" s="54" t="s">
        <v>43</v>
      </c>
      <c r="H20" s="54" t="s">
        <v>41</v>
      </c>
      <c r="I20" s="54">
        <v>12</v>
      </c>
      <c r="J20" s="33">
        <v>7</v>
      </c>
      <c r="K20" s="53">
        <v>38357</v>
      </c>
      <c r="L20" s="53">
        <v>1603</v>
      </c>
      <c r="M20" s="37">
        <f t="shared" si="0"/>
        <v>-0.25955242327819705</v>
      </c>
      <c r="N20" s="57">
        <v>57040.5</v>
      </c>
      <c r="O20" s="57">
        <v>42235.5</v>
      </c>
      <c r="P20" s="56">
        <v>1804</v>
      </c>
      <c r="Q20" s="59">
        <v>1207538.5</v>
      </c>
      <c r="R20" s="38">
        <f t="shared" si="1"/>
        <v>1249774</v>
      </c>
      <c r="S20" s="52">
        <v>50187</v>
      </c>
      <c r="T20" s="40">
        <f t="shared" si="2"/>
        <v>51991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10</v>
      </c>
      <c r="F21" s="31" t="s">
        <v>223</v>
      </c>
      <c r="G21" s="31" t="s">
        <v>45</v>
      </c>
      <c r="H21" s="31" t="s">
        <v>41</v>
      </c>
      <c r="I21" s="33">
        <v>10</v>
      </c>
      <c r="J21" s="63">
        <v>5</v>
      </c>
      <c r="K21" s="53">
        <v>26722</v>
      </c>
      <c r="L21" s="53">
        <v>720</v>
      </c>
      <c r="M21" s="37">
        <f t="shared" si="0"/>
        <v>-0.31569230225614386</v>
      </c>
      <c r="N21" s="57">
        <v>56601</v>
      </c>
      <c r="O21" s="57">
        <v>38732.5</v>
      </c>
      <c r="P21" s="56">
        <v>1181</v>
      </c>
      <c r="Q21" s="59">
        <v>1582405.9</v>
      </c>
      <c r="R21" s="38">
        <f t="shared" si="1"/>
        <v>1621138.4</v>
      </c>
      <c r="S21" s="52">
        <v>48585</v>
      </c>
      <c r="T21" s="40">
        <f t="shared" si="2"/>
        <v>49766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7</v>
      </c>
      <c r="F22" s="31" t="s">
        <v>254</v>
      </c>
      <c r="G22" s="31" t="s">
        <v>40</v>
      </c>
      <c r="H22" s="31" t="s">
        <v>41</v>
      </c>
      <c r="I22" s="33">
        <v>5</v>
      </c>
      <c r="J22" s="33">
        <v>8</v>
      </c>
      <c r="K22" s="53">
        <v>28228</v>
      </c>
      <c r="L22" s="53">
        <v>971</v>
      </c>
      <c r="M22" s="37">
        <f t="shared" si="0"/>
        <v>-0.4195998025007345</v>
      </c>
      <c r="N22" s="38">
        <v>65012.9</v>
      </c>
      <c r="O22" s="38">
        <v>37733.5</v>
      </c>
      <c r="P22" s="38">
        <v>1496</v>
      </c>
      <c r="Q22" s="59">
        <v>399484</v>
      </c>
      <c r="R22" s="38">
        <f t="shared" si="1"/>
        <v>437217.5</v>
      </c>
      <c r="S22" s="52">
        <v>16061</v>
      </c>
      <c r="T22" s="40">
        <f t="shared" si="2"/>
        <v>17557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15</v>
      </c>
      <c r="F23" s="31" t="s">
        <v>264</v>
      </c>
      <c r="G23" s="31" t="s">
        <v>45</v>
      </c>
      <c r="H23" s="31" t="s">
        <v>48</v>
      </c>
      <c r="I23" s="33">
        <v>4</v>
      </c>
      <c r="J23" s="33">
        <v>1</v>
      </c>
      <c r="K23" s="53">
        <v>13185</v>
      </c>
      <c r="L23" s="53">
        <v>412</v>
      </c>
      <c r="M23" s="37">
        <f t="shared" si="0"/>
        <v>-0.15416811134776365</v>
      </c>
      <c r="N23" s="38">
        <v>20189</v>
      </c>
      <c r="O23" s="38">
        <v>17076.5</v>
      </c>
      <c r="P23" s="38">
        <v>627</v>
      </c>
      <c r="Q23" s="59">
        <v>93794.94</v>
      </c>
      <c r="R23" s="38">
        <f t="shared" si="1"/>
        <v>110871.44</v>
      </c>
      <c r="S23" s="52">
        <v>3506</v>
      </c>
      <c r="T23" s="40">
        <f t="shared" si="2"/>
        <v>4133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14</v>
      </c>
      <c r="F24" s="31" t="s">
        <v>167</v>
      </c>
      <c r="G24" s="31" t="s">
        <v>89</v>
      </c>
      <c r="H24" s="31" t="s">
        <v>41</v>
      </c>
      <c r="I24" s="33">
        <v>21</v>
      </c>
      <c r="J24" s="33">
        <v>3</v>
      </c>
      <c r="K24" s="53">
        <v>14758</v>
      </c>
      <c r="L24" s="53">
        <v>585</v>
      </c>
      <c r="M24" s="37">
        <f t="shared" si="0"/>
        <v>-0.2741987677090387</v>
      </c>
      <c r="N24" s="57">
        <v>21384.56</v>
      </c>
      <c r="O24" s="57">
        <v>15520.94</v>
      </c>
      <c r="P24" s="56">
        <v>631</v>
      </c>
      <c r="Q24" s="59">
        <v>3791037.4600000004</v>
      </c>
      <c r="R24" s="38">
        <f t="shared" si="1"/>
        <v>3806558.4000000004</v>
      </c>
      <c r="S24" s="52">
        <v>132851</v>
      </c>
      <c r="T24" s="40">
        <f t="shared" si="2"/>
        <v>133482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11</v>
      </c>
      <c r="F25" s="50" t="s">
        <v>235</v>
      </c>
      <c r="G25" s="31" t="s">
        <v>40</v>
      </c>
      <c r="H25" s="31" t="s">
        <v>41</v>
      </c>
      <c r="I25" s="33">
        <v>8</v>
      </c>
      <c r="J25" s="33">
        <v>4</v>
      </c>
      <c r="K25" s="53">
        <v>13620</v>
      </c>
      <c r="L25" s="53">
        <v>627</v>
      </c>
      <c r="M25" s="37">
        <f t="shared" si="0"/>
        <v>-0.5381265399267199</v>
      </c>
      <c r="N25" s="38">
        <v>32996.7</v>
      </c>
      <c r="O25" s="38">
        <v>15240.3</v>
      </c>
      <c r="P25" s="38">
        <v>738</v>
      </c>
      <c r="Q25" s="59">
        <v>505381</v>
      </c>
      <c r="R25" s="38">
        <f t="shared" si="1"/>
        <v>520621.3</v>
      </c>
      <c r="S25" s="52">
        <v>15812</v>
      </c>
      <c r="T25" s="40">
        <f t="shared" si="2"/>
        <v>16550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20</v>
      </c>
      <c r="F26" s="31" t="s">
        <v>244</v>
      </c>
      <c r="G26" s="31" t="s">
        <v>51</v>
      </c>
      <c r="H26" s="31" t="s">
        <v>37</v>
      </c>
      <c r="I26" s="33">
        <v>7</v>
      </c>
      <c r="J26" s="33">
        <v>7</v>
      </c>
      <c r="K26" s="53">
        <v>14463</v>
      </c>
      <c r="L26" s="53">
        <v>603</v>
      </c>
      <c r="M26" s="37">
        <f t="shared" si="0"/>
        <v>0.1272474727988271</v>
      </c>
      <c r="N26" s="38">
        <v>12959</v>
      </c>
      <c r="O26" s="38">
        <v>14608</v>
      </c>
      <c r="P26" s="38">
        <v>610</v>
      </c>
      <c r="Q26" s="59">
        <v>301105</v>
      </c>
      <c r="R26" s="38">
        <f t="shared" si="1"/>
        <v>315713</v>
      </c>
      <c r="S26" s="52">
        <v>11238</v>
      </c>
      <c r="T26" s="40">
        <f t="shared" si="2"/>
        <v>11848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17</v>
      </c>
      <c r="F27" s="31" t="s">
        <v>196</v>
      </c>
      <c r="G27" s="31" t="s">
        <v>50</v>
      </c>
      <c r="H27" s="31" t="s">
        <v>37</v>
      </c>
      <c r="I27" s="33">
        <v>15</v>
      </c>
      <c r="J27" s="33">
        <v>5</v>
      </c>
      <c r="K27" s="53">
        <v>6193</v>
      </c>
      <c r="L27" s="53">
        <v>326</v>
      </c>
      <c r="M27" s="37">
        <f t="shared" si="0"/>
        <v>-0.20827594123048665</v>
      </c>
      <c r="N27" s="57">
        <v>17424</v>
      </c>
      <c r="O27" s="57">
        <v>13795</v>
      </c>
      <c r="P27" s="56">
        <v>831</v>
      </c>
      <c r="Q27" s="59">
        <v>652800</v>
      </c>
      <c r="R27" s="38">
        <f t="shared" si="1"/>
        <v>666595</v>
      </c>
      <c r="S27" s="52">
        <v>28583</v>
      </c>
      <c r="T27" s="40">
        <f t="shared" si="2"/>
        <v>29414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13</v>
      </c>
      <c r="F28" s="31" t="s">
        <v>258</v>
      </c>
      <c r="G28" s="31" t="s">
        <v>45</v>
      </c>
      <c r="H28" s="31" t="s">
        <v>41</v>
      </c>
      <c r="I28" s="33">
        <v>4</v>
      </c>
      <c r="J28" s="33">
        <v>5</v>
      </c>
      <c r="K28" s="53">
        <v>11678</v>
      </c>
      <c r="L28" s="53">
        <v>452</v>
      </c>
      <c r="M28" s="37">
        <f t="shared" si="0"/>
        <v>-0.4909060601570603</v>
      </c>
      <c r="N28" s="38">
        <v>26996</v>
      </c>
      <c r="O28" s="38">
        <v>13743.5</v>
      </c>
      <c r="P28" s="38">
        <v>557</v>
      </c>
      <c r="Q28" s="59">
        <v>98366</v>
      </c>
      <c r="R28" s="38">
        <f t="shared" si="1"/>
        <v>112109.5</v>
      </c>
      <c r="S28" s="52">
        <v>3874</v>
      </c>
      <c r="T28" s="40">
        <f t="shared" si="2"/>
        <v>4431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12</v>
      </c>
      <c r="F29" s="31" t="s">
        <v>248</v>
      </c>
      <c r="G29" s="31" t="s">
        <v>51</v>
      </c>
      <c r="H29" s="31" t="s">
        <v>37</v>
      </c>
      <c r="I29" s="33">
        <v>6</v>
      </c>
      <c r="J29" s="33">
        <v>7</v>
      </c>
      <c r="K29" s="53">
        <v>10559</v>
      </c>
      <c r="L29" s="53">
        <v>454</v>
      </c>
      <c r="M29" s="37">
        <f t="shared" si="0"/>
        <v>-0.5881042332655235</v>
      </c>
      <c r="N29" s="57">
        <v>30969</v>
      </c>
      <c r="O29" s="57">
        <v>12756</v>
      </c>
      <c r="P29" s="56">
        <v>571</v>
      </c>
      <c r="Q29" s="59">
        <v>570879</v>
      </c>
      <c r="R29" s="38">
        <f t="shared" si="1"/>
        <v>583635</v>
      </c>
      <c r="S29" s="52">
        <v>21557</v>
      </c>
      <c r="T29" s="40">
        <f t="shared" si="2"/>
        <v>22128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22</v>
      </c>
      <c r="F30" s="31" t="s">
        <v>262</v>
      </c>
      <c r="G30" s="31" t="s">
        <v>45</v>
      </c>
      <c r="H30" s="31" t="s">
        <v>48</v>
      </c>
      <c r="I30" s="33">
        <v>3</v>
      </c>
      <c r="J30" s="33">
        <v>1</v>
      </c>
      <c r="K30" s="53">
        <v>9051</v>
      </c>
      <c r="L30" s="53">
        <v>292</v>
      </c>
      <c r="M30" s="37">
        <f t="shared" si="0"/>
        <v>0.20075720326482438</v>
      </c>
      <c r="N30" s="38">
        <v>10169</v>
      </c>
      <c r="O30" s="38">
        <v>12210.5</v>
      </c>
      <c r="P30" s="38">
        <v>465</v>
      </c>
      <c r="Q30" s="59">
        <v>34041</v>
      </c>
      <c r="R30" s="38">
        <f t="shared" si="1"/>
        <v>46251.5</v>
      </c>
      <c r="S30" s="52">
        <v>1386</v>
      </c>
      <c r="T30" s="40">
        <f t="shared" si="2"/>
        <v>1851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18</v>
      </c>
      <c r="F31" s="50" t="s">
        <v>245</v>
      </c>
      <c r="G31" s="31" t="s">
        <v>45</v>
      </c>
      <c r="H31" s="31" t="s">
        <v>53</v>
      </c>
      <c r="I31" s="33">
        <v>7</v>
      </c>
      <c r="J31" s="33">
        <v>3</v>
      </c>
      <c r="K31" s="53">
        <v>7655</v>
      </c>
      <c r="L31" s="53">
        <v>344</v>
      </c>
      <c r="M31" s="37">
        <f t="shared" si="0"/>
        <v>-0.46071397700752015</v>
      </c>
      <c r="N31" s="38">
        <v>17353.5</v>
      </c>
      <c r="O31" s="38">
        <v>9358.5</v>
      </c>
      <c r="P31" s="38">
        <v>449</v>
      </c>
      <c r="Q31" s="59">
        <v>189158</v>
      </c>
      <c r="R31" s="38">
        <f t="shared" si="1"/>
        <v>198516.5</v>
      </c>
      <c r="S31" s="52">
        <v>7805</v>
      </c>
      <c r="T31" s="40">
        <f t="shared" si="2"/>
        <v>8254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19</v>
      </c>
      <c r="F32" s="68" t="s">
        <v>249</v>
      </c>
      <c r="G32" s="31" t="s">
        <v>45</v>
      </c>
      <c r="H32" s="31" t="s">
        <v>41</v>
      </c>
      <c r="I32" s="33">
        <v>6</v>
      </c>
      <c r="J32" s="33">
        <v>4</v>
      </c>
      <c r="K32" s="53">
        <v>6418</v>
      </c>
      <c r="L32" s="53">
        <v>255</v>
      </c>
      <c r="M32" s="37">
        <f t="shared" si="0"/>
        <v>-0.4994262512136993</v>
      </c>
      <c r="N32" s="57">
        <v>16993.5</v>
      </c>
      <c r="O32" s="57">
        <v>8506.5</v>
      </c>
      <c r="P32" s="56">
        <v>369</v>
      </c>
      <c r="Q32" s="59">
        <v>188817</v>
      </c>
      <c r="R32" s="38">
        <f t="shared" si="1"/>
        <v>197323.5</v>
      </c>
      <c r="S32" s="52">
        <v>7426</v>
      </c>
      <c r="T32" s="40">
        <f t="shared" si="2"/>
        <v>7795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3" customFormat="1" ht="12.75">
      <c r="D33" s="32">
        <v>24</v>
      </c>
      <c r="E33" s="32">
        <v>24</v>
      </c>
      <c r="F33" s="31" t="s">
        <v>231</v>
      </c>
      <c r="G33" s="31" t="s">
        <v>45</v>
      </c>
      <c r="H33" s="31" t="s">
        <v>48</v>
      </c>
      <c r="I33" s="33">
        <v>9</v>
      </c>
      <c r="J33" s="33">
        <v>3</v>
      </c>
      <c r="K33" s="53">
        <v>5036</v>
      </c>
      <c r="L33" s="53">
        <v>241</v>
      </c>
      <c r="M33" s="37">
        <f t="shared" si="0"/>
        <v>-0.027897708402524035</v>
      </c>
      <c r="N33" s="38">
        <v>6022</v>
      </c>
      <c r="O33" s="38">
        <v>5854</v>
      </c>
      <c r="P33" s="38">
        <v>276</v>
      </c>
      <c r="Q33" s="59">
        <v>131789.5</v>
      </c>
      <c r="R33" s="38">
        <f t="shared" si="1"/>
        <v>137643.5</v>
      </c>
      <c r="S33" s="52">
        <v>5425</v>
      </c>
      <c r="T33" s="40">
        <f t="shared" si="2"/>
        <v>5701</v>
      </c>
      <c r="U33" s="22"/>
      <c r="V33" s="39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3" customFormat="1" ht="12.75">
      <c r="D34" s="32">
        <v>25</v>
      </c>
      <c r="E34" s="32">
        <v>23</v>
      </c>
      <c r="F34" s="50" t="s">
        <v>238</v>
      </c>
      <c r="G34" s="31" t="s">
        <v>50</v>
      </c>
      <c r="H34" s="31" t="s">
        <v>37</v>
      </c>
      <c r="I34" s="33">
        <v>8</v>
      </c>
      <c r="J34" s="33">
        <v>1</v>
      </c>
      <c r="K34" s="53">
        <v>3809</v>
      </c>
      <c r="L34" s="53">
        <v>153</v>
      </c>
      <c r="M34" s="37">
        <f t="shared" si="0"/>
        <v>-0.439345107644708</v>
      </c>
      <c r="N34" s="38">
        <v>7757</v>
      </c>
      <c r="O34" s="38">
        <v>4349</v>
      </c>
      <c r="P34" s="38">
        <v>178</v>
      </c>
      <c r="Q34" s="59">
        <v>93145</v>
      </c>
      <c r="R34" s="38">
        <f t="shared" si="1"/>
        <v>97494</v>
      </c>
      <c r="S34" s="52">
        <v>3536</v>
      </c>
      <c r="T34" s="40">
        <f t="shared" si="2"/>
        <v>3714</v>
      </c>
      <c r="U34" s="22"/>
      <c r="V34" s="39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43" customFormat="1" ht="12.75">
      <c r="D35" s="32">
        <v>26</v>
      </c>
      <c r="E35" s="32">
        <v>16</v>
      </c>
      <c r="F35" s="31" t="s">
        <v>229</v>
      </c>
      <c r="G35" s="31" t="s">
        <v>89</v>
      </c>
      <c r="H35" s="31" t="s">
        <v>41</v>
      </c>
      <c r="I35" s="33">
        <v>9</v>
      </c>
      <c r="J35" s="33">
        <v>6</v>
      </c>
      <c r="K35" s="53">
        <v>3719</v>
      </c>
      <c r="L35" s="53">
        <v>156</v>
      </c>
      <c r="M35" s="37">
        <f t="shared" si="0"/>
        <v>-0.8153189840979748</v>
      </c>
      <c r="N35" s="38">
        <v>20135.8</v>
      </c>
      <c r="O35" s="38">
        <v>3718.7</v>
      </c>
      <c r="P35" s="38">
        <v>156</v>
      </c>
      <c r="Q35" s="59">
        <v>721216</v>
      </c>
      <c r="R35" s="38">
        <f t="shared" si="1"/>
        <v>724934.7</v>
      </c>
      <c r="S35" s="52">
        <v>24582</v>
      </c>
      <c r="T35" s="40">
        <f t="shared" si="2"/>
        <v>24738</v>
      </c>
      <c r="U35" s="22"/>
      <c r="V35" s="39"/>
      <c r="W35" s="41"/>
      <c r="X35" s="42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4"/>
      <c r="E36" s="45"/>
      <c r="F36" s="45"/>
      <c r="G36" s="45"/>
      <c r="H36" s="45"/>
      <c r="I36" s="45"/>
      <c r="J36" s="45"/>
      <c r="K36" s="46">
        <f>SUM(K10:K35)</f>
        <v>1203398</v>
      </c>
      <c r="L36" s="46">
        <f>SUM(L10:L35)</f>
        <v>39063</v>
      </c>
      <c r="M36" s="47">
        <f t="shared" si="0"/>
        <v>0.0965028337808378</v>
      </c>
      <c r="N36" s="46">
        <f>SUM(N10:N35)</f>
        <v>1401170.46</v>
      </c>
      <c r="O36" s="46">
        <f aca="true" t="shared" si="3" ref="O36:T36">SUM(O10:O35)</f>
        <v>1536387.38</v>
      </c>
      <c r="P36" s="46">
        <f t="shared" si="3"/>
        <v>54940</v>
      </c>
      <c r="Q36" s="46">
        <f t="shared" si="3"/>
        <v>15659186.1</v>
      </c>
      <c r="R36" s="46">
        <f t="shared" si="3"/>
        <v>17195573.48</v>
      </c>
      <c r="S36" s="46">
        <f t="shared" si="3"/>
        <v>568586</v>
      </c>
      <c r="T36" s="46">
        <f t="shared" si="3"/>
        <v>623526</v>
      </c>
      <c r="U36" s="48"/>
      <c r="V36" s="49">
        <f>SUM(V10:V21)</f>
        <v>0</v>
      </c>
    </row>
    <row r="39" spans="15:16" ht="12.75">
      <c r="O39" s="66"/>
      <c r="P39" s="65"/>
    </row>
    <row r="42" spans="16:256" s="3" customFormat="1" ht="12.75">
      <c r="P42" s="49"/>
      <c r="Q42" s="49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243" s="4" customFormat="1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6:256" s="1" customFormat="1" ht="12.75">
      <c r="F2" s="5"/>
      <c r="G2" s="2"/>
      <c r="H2" s="2"/>
      <c r="K2" s="1" t="s">
        <v>193</v>
      </c>
      <c r="L2" s="6" t="s">
        <v>1</v>
      </c>
      <c r="M2" s="7"/>
      <c r="N2" s="8"/>
      <c r="O2" s="9" t="s">
        <v>274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273</v>
      </c>
      <c r="P3" s="2"/>
      <c r="Q3" s="2"/>
      <c r="R3" s="18" t="s">
        <v>5</v>
      </c>
      <c r="S3" s="5"/>
      <c r="T3" s="19">
        <v>5.62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4:243" s="4" customFormat="1" ht="12.75">
      <c r="D4" s="3"/>
      <c r="E4" s="3"/>
      <c r="F4" s="3"/>
      <c r="G4" s="3"/>
      <c r="H4" s="13" t="s">
        <v>6</v>
      </c>
      <c r="I4" s="3"/>
      <c r="J4" s="3"/>
      <c r="K4" s="3"/>
      <c r="L4" s="20" t="s">
        <v>7</v>
      </c>
      <c r="M4" s="21">
        <v>41</v>
      </c>
      <c r="N4" s="22" t="s">
        <v>8</v>
      </c>
      <c r="O4" s="3"/>
      <c r="P4" s="3"/>
      <c r="Q4" s="22"/>
      <c r="R4" s="1" t="s">
        <v>9</v>
      </c>
      <c r="S4" s="1"/>
      <c r="T4" s="23">
        <v>40465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4:243" s="4" customFormat="1" ht="12.75">
      <c r="D5" s="1"/>
      <c r="E5" s="1" t="s">
        <v>10</v>
      </c>
      <c r="F5" s="1" t="s">
        <v>11</v>
      </c>
      <c r="G5" s="1"/>
      <c r="H5" s="1"/>
      <c r="I5" s="1"/>
      <c r="J5" s="3"/>
      <c r="K5" s="3"/>
      <c r="L5" s="3"/>
      <c r="M5" s="3"/>
      <c r="N5" s="22" t="s">
        <v>12</v>
      </c>
      <c r="O5" s="3"/>
      <c r="P5" s="3"/>
      <c r="Q5" s="24" t="s">
        <v>12</v>
      </c>
      <c r="R5" s="3"/>
      <c r="S5" s="22" t="s">
        <v>13</v>
      </c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4:243" s="4" customFormat="1" ht="12.75">
      <c r="D6" s="1"/>
      <c r="E6" s="1" t="s">
        <v>14</v>
      </c>
      <c r="F6" s="25" t="s">
        <v>15</v>
      </c>
      <c r="G6" s="1"/>
      <c r="H6" s="1"/>
      <c r="I6" s="1"/>
      <c r="J6" s="3"/>
      <c r="K6" s="3"/>
      <c r="L6" s="3"/>
      <c r="M6" s="3"/>
      <c r="N6" s="22" t="s">
        <v>16</v>
      </c>
      <c r="O6" s="3"/>
      <c r="P6" s="26"/>
      <c r="Q6" s="22" t="s">
        <v>16</v>
      </c>
      <c r="R6" s="3"/>
      <c r="S6" s="22" t="s">
        <v>16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4:243" s="4" customFormat="1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4:243" s="4" customFormat="1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4:243" s="4" customFormat="1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</row>
    <row r="10" spans="4:256" s="43" customFormat="1" ht="12.75">
      <c r="D10" s="32">
        <v>1</v>
      </c>
      <c r="E10" s="32" t="s">
        <v>38</v>
      </c>
      <c r="F10" s="31" t="s">
        <v>265</v>
      </c>
      <c r="G10" s="31" t="s">
        <v>51</v>
      </c>
      <c r="H10" s="31" t="s">
        <v>37</v>
      </c>
      <c r="I10" s="33">
        <v>1</v>
      </c>
      <c r="J10" s="33">
        <v>7</v>
      </c>
      <c r="K10" s="53">
        <v>286022</v>
      </c>
      <c r="L10" s="53">
        <v>9446</v>
      </c>
      <c r="M10" s="37" t="e">
        <f aca="true" t="shared" si="0" ref="M10:M35">O10/N10-100%</f>
        <v>#DIV/0!</v>
      </c>
      <c r="N10" s="38"/>
      <c r="O10" s="38">
        <v>382752</v>
      </c>
      <c r="P10" s="38">
        <v>14175</v>
      </c>
      <c r="Q10" s="59"/>
      <c r="R10" s="38">
        <f aca="true" t="shared" si="1" ref="R10:R34">O10+Q10</f>
        <v>382752</v>
      </c>
      <c r="S10" s="52"/>
      <c r="T10" s="40">
        <f aca="true" t="shared" si="2" ref="T10:T34">S10+P10</f>
        <v>14175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 t="s">
        <v>38</v>
      </c>
      <c r="F11" s="31" t="s">
        <v>266</v>
      </c>
      <c r="G11" s="31" t="s">
        <v>45</v>
      </c>
      <c r="H11" s="31" t="s">
        <v>55</v>
      </c>
      <c r="I11" s="33">
        <v>1</v>
      </c>
      <c r="J11" s="33">
        <v>5</v>
      </c>
      <c r="K11" s="53">
        <v>95304</v>
      </c>
      <c r="L11" s="53">
        <v>3156</v>
      </c>
      <c r="M11" s="37" t="e">
        <f t="shared" si="0"/>
        <v>#DIV/0!</v>
      </c>
      <c r="N11" s="38"/>
      <c r="O11" s="38">
        <v>128248</v>
      </c>
      <c r="P11" s="38">
        <v>4874</v>
      </c>
      <c r="Q11" s="59"/>
      <c r="R11" s="38">
        <f t="shared" si="1"/>
        <v>128248</v>
      </c>
      <c r="S11" s="52"/>
      <c r="T11" s="40">
        <f t="shared" si="2"/>
        <v>4874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 t="s">
        <v>38</v>
      </c>
      <c r="F12" s="31" t="s">
        <v>267</v>
      </c>
      <c r="G12" s="31" t="s">
        <v>45</v>
      </c>
      <c r="H12" s="31" t="s">
        <v>41</v>
      </c>
      <c r="I12" s="33">
        <v>1</v>
      </c>
      <c r="J12" s="33">
        <v>4</v>
      </c>
      <c r="K12" s="53">
        <v>93130</v>
      </c>
      <c r="L12" s="53">
        <v>3085</v>
      </c>
      <c r="M12" s="37" t="e">
        <f t="shared" si="0"/>
        <v>#DIV/0!</v>
      </c>
      <c r="N12" s="38"/>
      <c r="O12" s="38">
        <v>124960</v>
      </c>
      <c r="P12" s="38">
        <v>4743</v>
      </c>
      <c r="Q12" s="59"/>
      <c r="R12" s="38">
        <f t="shared" si="1"/>
        <v>124960</v>
      </c>
      <c r="S12" s="52"/>
      <c r="T12" s="40">
        <f t="shared" si="2"/>
        <v>4743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1</v>
      </c>
      <c r="F13" s="31" t="s">
        <v>253</v>
      </c>
      <c r="G13" s="31" t="s">
        <v>45</v>
      </c>
      <c r="H13" s="31" t="s">
        <v>48</v>
      </c>
      <c r="I13" s="33">
        <v>4</v>
      </c>
      <c r="J13" s="33">
        <v>8</v>
      </c>
      <c r="K13" s="53">
        <v>99035</v>
      </c>
      <c r="L13" s="53">
        <v>2486</v>
      </c>
      <c r="M13" s="37">
        <f t="shared" si="0"/>
        <v>-0.17855637374362754</v>
      </c>
      <c r="N13" s="38">
        <v>151826</v>
      </c>
      <c r="O13" s="38">
        <v>124716.5</v>
      </c>
      <c r="P13" s="38">
        <v>3505</v>
      </c>
      <c r="Q13" s="59">
        <v>807865.6</v>
      </c>
      <c r="R13" s="38">
        <f t="shared" si="1"/>
        <v>932582.1</v>
      </c>
      <c r="S13" s="52">
        <v>22735</v>
      </c>
      <c r="T13" s="40">
        <f t="shared" si="2"/>
        <v>26240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2</v>
      </c>
      <c r="F14" s="31" t="s">
        <v>261</v>
      </c>
      <c r="G14" s="31" t="s">
        <v>40</v>
      </c>
      <c r="H14" s="31" t="s">
        <v>41</v>
      </c>
      <c r="I14" s="33">
        <v>2</v>
      </c>
      <c r="J14" s="33">
        <v>9</v>
      </c>
      <c r="K14" s="53">
        <v>78760</v>
      </c>
      <c r="L14" s="53">
        <v>2202</v>
      </c>
      <c r="M14" s="37">
        <f t="shared" si="0"/>
        <v>-0.0627774701766749</v>
      </c>
      <c r="N14" s="38">
        <v>99335</v>
      </c>
      <c r="O14" s="38">
        <v>93099</v>
      </c>
      <c r="P14" s="38">
        <v>2755</v>
      </c>
      <c r="Q14" s="59">
        <v>99335</v>
      </c>
      <c r="R14" s="38">
        <f t="shared" si="1"/>
        <v>192434</v>
      </c>
      <c r="S14" s="52">
        <v>3171</v>
      </c>
      <c r="T14" s="40">
        <f t="shared" si="2"/>
        <v>5926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4</v>
      </c>
      <c r="F15" s="31" t="s">
        <v>225</v>
      </c>
      <c r="G15" s="31" t="s">
        <v>40</v>
      </c>
      <c r="H15" s="31" t="s">
        <v>41</v>
      </c>
      <c r="I15" s="33">
        <v>12</v>
      </c>
      <c r="J15" s="33">
        <v>6</v>
      </c>
      <c r="K15" s="53">
        <v>48165</v>
      </c>
      <c r="L15" s="53">
        <v>1499</v>
      </c>
      <c r="M15" s="37">
        <f t="shared" si="0"/>
        <v>-0.1862247130052349</v>
      </c>
      <c r="N15" s="38">
        <v>86630.5</v>
      </c>
      <c r="O15" s="38">
        <v>70497.76</v>
      </c>
      <c r="P15" s="38">
        <v>2631</v>
      </c>
      <c r="Q15" s="59">
        <v>2414805.24</v>
      </c>
      <c r="R15" s="38">
        <f t="shared" si="1"/>
        <v>2485303</v>
      </c>
      <c r="S15" s="52">
        <v>93293</v>
      </c>
      <c r="T15" s="40">
        <f t="shared" si="2"/>
        <v>95924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3</v>
      </c>
      <c r="F16" s="31" t="s">
        <v>254</v>
      </c>
      <c r="G16" s="31" t="s">
        <v>40</v>
      </c>
      <c r="H16" s="31" t="s">
        <v>41</v>
      </c>
      <c r="I16" s="33">
        <v>4</v>
      </c>
      <c r="J16" s="33">
        <v>8</v>
      </c>
      <c r="K16" s="53">
        <v>47285</v>
      </c>
      <c r="L16" s="53">
        <v>1648</v>
      </c>
      <c r="M16" s="37">
        <f t="shared" si="0"/>
        <v>-0.322386311167255</v>
      </c>
      <c r="N16" s="38">
        <v>95943.9</v>
      </c>
      <c r="O16" s="38">
        <v>65012.9</v>
      </c>
      <c r="P16" s="38">
        <v>2630</v>
      </c>
      <c r="Q16" s="59">
        <v>334471.1</v>
      </c>
      <c r="R16" s="38">
        <f t="shared" si="1"/>
        <v>399484</v>
      </c>
      <c r="S16" s="52">
        <v>13431</v>
      </c>
      <c r="T16" s="40">
        <f t="shared" si="2"/>
        <v>16061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8</v>
      </c>
      <c r="F17" s="54" t="s">
        <v>211</v>
      </c>
      <c r="G17" s="54" t="s">
        <v>43</v>
      </c>
      <c r="H17" s="54" t="s">
        <v>41</v>
      </c>
      <c r="I17" s="67">
        <v>11</v>
      </c>
      <c r="J17" s="33">
        <v>9</v>
      </c>
      <c r="K17" s="62">
        <v>51490</v>
      </c>
      <c r="L17" s="53">
        <v>2050</v>
      </c>
      <c r="M17" s="37">
        <f t="shared" si="0"/>
        <v>0.15240317595005748</v>
      </c>
      <c r="N17" s="57">
        <v>49497</v>
      </c>
      <c r="O17" s="57">
        <v>57040.5</v>
      </c>
      <c r="P17" s="56">
        <v>2347</v>
      </c>
      <c r="Q17" s="59">
        <v>1150498</v>
      </c>
      <c r="R17" s="38">
        <f t="shared" si="1"/>
        <v>1207538.5</v>
      </c>
      <c r="S17" s="52">
        <v>47840</v>
      </c>
      <c r="T17" s="40">
        <f t="shared" si="2"/>
        <v>50187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6</v>
      </c>
      <c r="F18" s="31" t="s">
        <v>243</v>
      </c>
      <c r="G18" s="31" t="s">
        <v>45</v>
      </c>
      <c r="H18" s="31" t="s">
        <v>48</v>
      </c>
      <c r="I18" s="61">
        <v>6</v>
      </c>
      <c r="J18" s="33">
        <v>6</v>
      </c>
      <c r="K18" s="62">
        <v>41745</v>
      </c>
      <c r="L18" s="53">
        <v>1394</v>
      </c>
      <c r="M18" s="37">
        <f t="shared" si="0"/>
        <v>-0.16665460697362744</v>
      </c>
      <c r="N18" s="38">
        <v>68271.5</v>
      </c>
      <c r="O18" s="38">
        <v>56893.74</v>
      </c>
      <c r="P18" s="38">
        <v>2274</v>
      </c>
      <c r="Q18" s="59">
        <v>795054.96</v>
      </c>
      <c r="R18" s="38">
        <f t="shared" si="1"/>
        <v>851948.7</v>
      </c>
      <c r="S18" s="52">
        <v>32016</v>
      </c>
      <c r="T18" s="40">
        <f t="shared" si="2"/>
        <v>34290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7</v>
      </c>
      <c r="F19" s="31" t="s">
        <v>223</v>
      </c>
      <c r="G19" s="31" t="s">
        <v>45</v>
      </c>
      <c r="H19" s="31" t="s">
        <v>41</v>
      </c>
      <c r="I19" s="33">
        <v>9</v>
      </c>
      <c r="J19" s="63">
        <v>5</v>
      </c>
      <c r="K19" s="53">
        <v>41159</v>
      </c>
      <c r="L19" s="53">
        <v>1080</v>
      </c>
      <c r="M19" s="37">
        <f t="shared" si="0"/>
        <v>0.08534995206136142</v>
      </c>
      <c r="N19" s="57">
        <v>52150</v>
      </c>
      <c r="O19" s="57">
        <v>56601</v>
      </c>
      <c r="P19" s="56">
        <v>1687</v>
      </c>
      <c r="Q19" s="59">
        <v>1525804.9</v>
      </c>
      <c r="R19" s="38">
        <f t="shared" si="1"/>
        <v>1582405.9</v>
      </c>
      <c r="S19" s="52">
        <v>46898</v>
      </c>
      <c r="T19" s="40">
        <f t="shared" si="2"/>
        <v>48585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10</v>
      </c>
      <c r="F20" s="50" t="s">
        <v>235</v>
      </c>
      <c r="G20" s="31" t="s">
        <v>40</v>
      </c>
      <c r="H20" s="31" t="s">
        <v>41</v>
      </c>
      <c r="I20" s="33">
        <v>7</v>
      </c>
      <c r="J20" s="33">
        <v>6</v>
      </c>
      <c r="K20" s="53">
        <v>28299</v>
      </c>
      <c r="L20" s="53">
        <v>846</v>
      </c>
      <c r="M20" s="37">
        <f t="shared" si="0"/>
        <v>-0.02272538798720536</v>
      </c>
      <c r="N20" s="38">
        <v>33764</v>
      </c>
      <c r="O20" s="38">
        <v>32996.7</v>
      </c>
      <c r="P20" s="38">
        <v>1029</v>
      </c>
      <c r="Q20" s="59">
        <v>472384.3</v>
      </c>
      <c r="R20" s="38">
        <f t="shared" si="1"/>
        <v>505381</v>
      </c>
      <c r="S20" s="52">
        <v>14783</v>
      </c>
      <c r="T20" s="40">
        <f t="shared" si="2"/>
        <v>15812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5</v>
      </c>
      <c r="F21" s="31" t="s">
        <v>248</v>
      </c>
      <c r="G21" s="31" t="s">
        <v>51</v>
      </c>
      <c r="H21" s="31" t="s">
        <v>37</v>
      </c>
      <c r="I21" s="33">
        <v>5</v>
      </c>
      <c r="J21" s="33">
        <v>9</v>
      </c>
      <c r="K21" s="53">
        <v>26453</v>
      </c>
      <c r="L21" s="53">
        <v>936</v>
      </c>
      <c r="M21" s="37">
        <f t="shared" si="0"/>
        <v>-0.566503359462486</v>
      </c>
      <c r="N21" s="57">
        <v>71440</v>
      </c>
      <c r="O21" s="57">
        <v>30969</v>
      </c>
      <c r="P21" s="56">
        <v>1170</v>
      </c>
      <c r="Q21" s="59">
        <v>539910</v>
      </c>
      <c r="R21" s="38">
        <f t="shared" si="1"/>
        <v>570879</v>
      </c>
      <c r="S21" s="52">
        <v>20387</v>
      </c>
      <c r="T21" s="40">
        <f t="shared" si="2"/>
        <v>21557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12</v>
      </c>
      <c r="F22" s="31" t="s">
        <v>258</v>
      </c>
      <c r="G22" s="31" t="s">
        <v>45</v>
      </c>
      <c r="H22" s="31" t="s">
        <v>41</v>
      </c>
      <c r="I22" s="33">
        <v>3</v>
      </c>
      <c r="J22" s="33">
        <v>5</v>
      </c>
      <c r="K22" s="53">
        <v>24820</v>
      </c>
      <c r="L22" s="53">
        <v>935</v>
      </c>
      <c r="M22" s="37">
        <f t="shared" si="0"/>
        <v>0.01599488163787588</v>
      </c>
      <c r="N22" s="38">
        <v>26571</v>
      </c>
      <c r="O22" s="38">
        <v>26996</v>
      </c>
      <c r="P22" s="38">
        <v>1052</v>
      </c>
      <c r="Q22" s="59">
        <v>71370</v>
      </c>
      <c r="R22" s="38">
        <f t="shared" si="1"/>
        <v>98366</v>
      </c>
      <c r="S22" s="52">
        <v>2822</v>
      </c>
      <c r="T22" s="40">
        <f t="shared" si="2"/>
        <v>3874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16</v>
      </c>
      <c r="F23" s="31" t="s">
        <v>167</v>
      </c>
      <c r="G23" s="31" t="s">
        <v>89</v>
      </c>
      <c r="H23" s="31" t="s">
        <v>41</v>
      </c>
      <c r="I23" s="33">
        <v>20</v>
      </c>
      <c r="J23" s="33">
        <v>4</v>
      </c>
      <c r="K23" s="53">
        <v>20560</v>
      </c>
      <c r="L23" s="53">
        <v>914</v>
      </c>
      <c r="M23" s="37">
        <f t="shared" si="0"/>
        <v>0.1620553016026205</v>
      </c>
      <c r="N23" s="57">
        <v>18402.36</v>
      </c>
      <c r="O23" s="57">
        <v>21384.56</v>
      </c>
      <c r="P23" s="56">
        <v>962</v>
      </c>
      <c r="Q23" s="59">
        <v>3769652.9000000004</v>
      </c>
      <c r="R23" s="38">
        <f t="shared" si="1"/>
        <v>3791037.4600000004</v>
      </c>
      <c r="S23" s="52">
        <v>131889</v>
      </c>
      <c r="T23" s="40">
        <f t="shared" si="2"/>
        <v>132851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9</v>
      </c>
      <c r="F24" s="31" t="s">
        <v>264</v>
      </c>
      <c r="G24" s="31" t="s">
        <v>45</v>
      </c>
      <c r="H24" s="31" t="s">
        <v>48</v>
      </c>
      <c r="I24" s="33">
        <v>3</v>
      </c>
      <c r="J24" s="33">
        <v>1</v>
      </c>
      <c r="K24" s="53">
        <v>15051</v>
      </c>
      <c r="L24" s="53">
        <v>481</v>
      </c>
      <c r="M24" s="37">
        <f t="shared" si="0"/>
        <v>-0.4041906448280951</v>
      </c>
      <c r="N24" s="38">
        <v>33885</v>
      </c>
      <c r="O24" s="38">
        <v>20189</v>
      </c>
      <c r="P24" s="38">
        <v>747</v>
      </c>
      <c r="Q24" s="59">
        <v>73605.94</v>
      </c>
      <c r="R24" s="38">
        <f t="shared" si="1"/>
        <v>93794.94</v>
      </c>
      <c r="S24" s="52">
        <v>2759</v>
      </c>
      <c r="T24" s="40">
        <f t="shared" si="2"/>
        <v>3506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18</v>
      </c>
      <c r="F25" s="31" t="s">
        <v>229</v>
      </c>
      <c r="G25" s="31" t="s">
        <v>89</v>
      </c>
      <c r="H25" s="31" t="s">
        <v>41</v>
      </c>
      <c r="I25" s="33">
        <v>8</v>
      </c>
      <c r="J25" s="33">
        <v>6</v>
      </c>
      <c r="K25" s="53">
        <v>16248</v>
      </c>
      <c r="L25" s="53">
        <v>632</v>
      </c>
      <c r="M25" s="37">
        <f t="shared" si="0"/>
        <v>0.6004928066131467</v>
      </c>
      <c r="N25" s="38">
        <v>12581</v>
      </c>
      <c r="O25" s="38">
        <v>20135.8</v>
      </c>
      <c r="P25" s="38">
        <v>831</v>
      </c>
      <c r="Q25" s="59">
        <v>701080.2</v>
      </c>
      <c r="R25" s="38">
        <f t="shared" si="1"/>
        <v>721216</v>
      </c>
      <c r="S25" s="52">
        <v>23751</v>
      </c>
      <c r="T25" s="40">
        <f t="shared" si="2"/>
        <v>24582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22</v>
      </c>
      <c r="F26" s="31" t="s">
        <v>196</v>
      </c>
      <c r="G26" s="31" t="s">
        <v>50</v>
      </c>
      <c r="H26" s="31" t="s">
        <v>37</v>
      </c>
      <c r="I26" s="33">
        <v>14</v>
      </c>
      <c r="J26" s="33">
        <v>6</v>
      </c>
      <c r="K26" s="53">
        <v>13839</v>
      </c>
      <c r="L26" s="53">
        <v>690</v>
      </c>
      <c r="M26" s="37">
        <f t="shared" si="0"/>
        <v>1.0424334779041144</v>
      </c>
      <c r="N26" s="57">
        <v>8531</v>
      </c>
      <c r="O26" s="57">
        <v>17424</v>
      </c>
      <c r="P26" s="56">
        <v>901</v>
      </c>
      <c r="Q26" s="59">
        <v>635376</v>
      </c>
      <c r="R26" s="38">
        <f t="shared" si="1"/>
        <v>652800</v>
      </c>
      <c r="S26" s="52">
        <v>27682</v>
      </c>
      <c r="T26" s="40">
        <f t="shared" si="2"/>
        <v>28583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13</v>
      </c>
      <c r="F27" s="50" t="s">
        <v>245</v>
      </c>
      <c r="G27" s="31" t="s">
        <v>45</v>
      </c>
      <c r="H27" s="31" t="s">
        <v>53</v>
      </c>
      <c r="I27" s="33">
        <v>6</v>
      </c>
      <c r="J27" s="33">
        <v>3</v>
      </c>
      <c r="K27" s="53">
        <v>12467</v>
      </c>
      <c r="L27" s="53">
        <v>437</v>
      </c>
      <c r="M27" s="37">
        <f t="shared" si="0"/>
        <v>-0.3342093652285676</v>
      </c>
      <c r="N27" s="38">
        <v>26064.5</v>
      </c>
      <c r="O27" s="38">
        <v>17353.5</v>
      </c>
      <c r="P27" s="38">
        <v>703</v>
      </c>
      <c r="Q27" s="59">
        <v>171804.5</v>
      </c>
      <c r="R27" s="38">
        <f t="shared" si="1"/>
        <v>189158</v>
      </c>
      <c r="S27" s="52">
        <v>7102</v>
      </c>
      <c r="T27" s="40">
        <f t="shared" si="2"/>
        <v>7805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11</v>
      </c>
      <c r="F28" s="68" t="s">
        <v>249</v>
      </c>
      <c r="G28" s="31" t="s">
        <v>45</v>
      </c>
      <c r="H28" s="31" t="s">
        <v>41</v>
      </c>
      <c r="I28" s="33">
        <v>5</v>
      </c>
      <c r="J28" s="33">
        <v>4</v>
      </c>
      <c r="K28" s="53">
        <v>13398</v>
      </c>
      <c r="L28" s="53">
        <v>447</v>
      </c>
      <c r="M28" s="37">
        <f t="shared" si="0"/>
        <v>-0.4340027977617905</v>
      </c>
      <c r="N28" s="57">
        <v>30024</v>
      </c>
      <c r="O28" s="57">
        <v>16993.5</v>
      </c>
      <c r="P28" s="56">
        <v>649</v>
      </c>
      <c r="Q28" s="59">
        <v>171823.5</v>
      </c>
      <c r="R28" s="38">
        <f t="shared" si="1"/>
        <v>188817</v>
      </c>
      <c r="S28" s="52">
        <v>6777</v>
      </c>
      <c r="T28" s="40">
        <f t="shared" si="2"/>
        <v>7426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15</v>
      </c>
      <c r="F29" s="31" t="s">
        <v>244</v>
      </c>
      <c r="G29" s="31" t="s">
        <v>51</v>
      </c>
      <c r="H29" s="31" t="s">
        <v>37</v>
      </c>
      <c r="I29" s="33">
        <v>6</v>
      </c>
      <c r="J29" s="33">
        <v>6</v>
      </c>
      <c r="K29" s="53">
        <v>12051</v>
      </c>
      <c r="L29" s="53">
        <v>553</v>
      </c>
      <c r="M29" s="37">
        <f t="shared" si="0"/>
        <v>-0.422246990637539</v>
      </c>
      <c r="N29" s="38">
        <v>22430</v>
      </c>
      <c r="O29" s="38">
        <v>12959</v>
      </c>
      <c r="P29" s="38">
        <v>594</v>
      </c>
      <c r="Q29" s="59">
        <v>288146</v>
      </c>
      <c r="R29" s="38">
        <f t="shared" si="1"/>
        <v>301105</v>
      </c>
      <c r="S29" s="52">
        <v>10644</v>
      </c>
      <c r="T29" s="40">
        <f t="shared" si="2"/>
        <v>11238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20</v>
      </c>
      <c r="F30" s="31" t="s">
        <v>230</v>
      </c>
      <c r="G30" s="31" t="s">
        <v>51</v>
      </c>
      <c r="H30" s="31" t="s">
        <v>37</v>
      </c>
      <c r="I30" s="33">
        <v>8</v>
      </c>
      <c r="J30" s="33">
        <v>6</v>
      </c>
      <c r="K30" s="53">
        <v>8907</v>
      </c>
      <c r="L30" s="53">
        <v>436</v>
      </c>
      <c r="M30" s="37">
        <f t="shared" si="0"/>
        <v>0.03879592409086663</v>
      </c>
      <c r="N30" s="38">
        <v>10697</v>
      </c>
      <c r="O30" s="38">
        <v>11112</v>
      </c>
      <c r="P30" s="38">
        <v>529</v>
      </c>
      <c r="Q30" s="59">
        <v>292221</v>
      </c>
      <c r="R30" s="38">
        <f t="shared" si="1"/>
        <v>303333</v>
      </c>
      <c r="S30" s="52">
        <v>12385</v>
      </c>
      <c r="T30" s="40">
        <f t="shared" si="2"/>
        <v>12914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14</v>
      </c>
      <c r="F31" s="31" t="s">
        <v>262</v>
      </c>
      <c r="G31" s="31" t="s">
        <v>45</v>
      </c>
      <c r="H31" s="31" t="s">
        <v>48</v>
      </c>
      <c r="I31" s="33">
        <v>2</v>
      </c>
      <c r="J31" s="33">
        <v>1</v>
      </c>
      <c r="K31" s="53">
        <v>6460</v>
      </c>
      <c r="L31" s="53">
        <v>207</v>
      </c>
      <c r="M31" s="37">
        <f t="shared" si="0"/>
        <v>-0.5740197721179625</v>
      </c>
      <c r="N31" s="38">
        <v>23872</v>
      </c>
      <c r="O31" s="38">
        <v>10169</v>
      </c>
      <c r="P31" s="38">
        <v>411</v>
      </c>
      <c r="Q31" s="59">
        <v>23872</v>
      </c>
      <c r="R31" s="38">
        <f t="shared" si="1"/>
        <v>34041</v>
      </c>
      <c r="S31" s="52">
        <v>975</v>
      </c>
      <c r="T31" s="40">
        <f t="shared" si="2"/>
        <v>1386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25</v>
      </c>
      <c r="F32" s="50" t="s">
        <v>238</v>
      </c>
      <c r="G32" s="31" t="s">
        <v>50</v>
      </c>
      <c r="H32" s="31" t="s">
        <v>37</v>
      </c>
      <c r="I32" s="33">
        <v>7</v>
      </c>
      <c r="J32" s="33">
        <v>2</v>
      </c>
      <c r="K32" s="53">
        <v>7271</v>
      </c>
      <c r="L32" s="53">
        <v>258</v>
      </c>
      <c r="M32" s="37">
        <f t="shared" si="0"/>
        <v>0.04866837907259702</v>
      </c>
      <c r="N32" s="38">
        <v>7397</v>
      </c>
      <c r="O32" s="38">
        <v>7757</v>
      </c>
      <c r="P32" s="38">
        <v>290</v>
      </c>
      <c r="Q32" s="59">
        <v>85388</v>
      </c>
      <c r="R32" s="38">
        <f t="shared" si="1"/>
        <v>93145</v>
      </c>
      <c r="S32" s="52">
        <v>3246</v>
      </c>
      <c r="T32" s="40">
        <f t="shared" si="2"/>
        <v>3536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3" customFormat="1" ht="12.75">
      <c r="D33" s="32">
        <v>24</v>
      </c>
      <c r="E33" s="32">
        <v>26</v>
      </c>
      <c r="F33" s="31" t="s">
        <v>231</v>
      </c>
      <c r="G33" s="31" t="s">
        <v>45</v>
      </c>
      <c r="H33" s="31" t="s">
        <v>48</v>
      </c>
      <c r="I33" s="33">
        <v>8</v>
      </c>
      <c r="J33" s="33">
        <v>3</v>
      </c>
      <c r="K33" s="53">
        <v>5430</v>
      </c>
      <c r="L33" s="53">
        <v>266</v>
      </c>
      <c r="M33" s="37">
        <f t="shared" si="0"/>
        <v>-0.04925797284496369</v>
      </c>
      <c r="N33" s="38">
        <v>6334</v>
      </c>
      <c r="O33" s="38">
        <v>6022</v>
      </c>
      <c r="P33" s="38">
        <v>300</v>
      </c>
      <c r="Q33" s="59">
        <v>125767.5</v>
      </c>
      <c r="R33" s="38">
        <f t="shared" si="1"/>
        <v>131789.5</v>
      </c>
      <c r="S33" s="52">
        <v>5125</v>
      </c>
      <c r="T33" s="40">
        <f t="shared" si="2"/>
        <v>5425</v>
      </c>
      <c r="U33" s="22"/>
      <c r="V33" s="39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3" customFormat="1" ht="12.75">
      <c r="D34" s="32">
        <v>25</v>
      </c>
      <c r="E34" s="32">
        <v>17</v>
      </c>
      <c r="F34" s="31" t="s">
        <v>239</v>
      </c>
      <c r="G34" s="31" t="s">
        <v>45</v>
      </c>
      <c r="H34" s="31" t="s">
        <v>37</v>
      </c>
      <c r="I34" s="33">
        <v>7</v>
      </c>
      <c r="J34" s="33">
        <v>1</v>
      </c>
      <c r="K34" s="53">
        <v>4524</v>
      </c>
      <c r="L34" s="53">
        <v>156</v>
      </c>
      <c r="M34" s="37">
        <f t="shared" si="0"/>
        <v>-0.5640069796954315</v>
      </c>
      <c r="N34" s="38">
        <v>12608</v>
      </c>
      <c r="O34" s="38">
        <v>5497</v>
      </c>
      <c r="P34" s="38">
        <v>197</v>
      </c>
      <c r="Q34" s="59">
        <v>43616</v>
      </c>
      <c r="R34" s="38">
        <f t="shared" si="1"/>
        <v>49113</v>
      </c>
      <c r="S34" s="52">
        <v>1631</v>
      </c>
      <c r="T34" s="40">
        <f t="shared" si="2"/>
        <v>1828</v>
      </c>
      <c r="U34" s="22"/>
      <c r="V34" s="39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2" ht="13.5" thickBot="1">
      <c r="A35" s="4"/>
      <c r="B35" s="4"/>
      <c r="C35" s="4"/>
      <c r="D35" s="44"/>
      <c r="E35" s="45"/>
      <c r="F35" s="45"/>
      <c r="G35" s="45"/>
      <c r="H35" s="45"/>
      <c r="I35" s="45"/>
      <c r="J35" s="45"/>
      <c r="K35" s="46">
        <f>SUM(K10:K34)</f>
        <v>1097873</v>
      </c>
      <c r="L35" s="46">
        <f>SUM(L10:L34)</f>
        <v>36240</v>
      </c>
      <c r="M35" s="47">
        <f t="shared" si="0"/>
        <v>0.495146156714257</v>
      </c>
      <c r="N35" s="46">
        <f aca="true" t="shared" si="3" ref="N35:T35">SUM(N10:N34)</f>
        <v>948254.76</v>
      </c>
      <c r="O35" s="46">
        <f t="shared" si="3"/>
        <v>1417779.4600000002</v>
      </c>
      <c r="P35" s="46">
        <f t="shared" si="3"/>
        <v>51986</v>
      </c>
      <c r="Q35" s="46">
        <f t="shared" si="3"/>
        <v>14593852.639999999</v>
      </c>
      <c r="R35" s="46">
        <f t="shared" si="3"/>
        <v>16011632.1</v>
      </c>
      <c r="S35" s="46">
        <f t="shared" si="3"/>
        <v>531342</v>
      </c>
      <c r="T35" s="46">
        <f t="shared" si="3"/>
        <v>583328</v>
      </c>
      <c r="U35" s="48"/>
      <c r="V35" s="49">
        <f>SUM(V10:V21)</f>
        <v>0</v>
      </c>
    </row>
    <row r="38" spans="1:16" ht="12.75">
      <c r="A38" s="4"/>
      <c r="B38" s="4"/>
      <c r="C38" s="4"/>
      <c r="O38" s="66"/>
      <c r="P38" s="65"/>
    </row>
    <row r="41" spans="16:256" s="3" customFormat="1" ht="12.75">
      <c r="P41" s="49"/>
      <c r="Q41" s="49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3"/>
  <sheetViews>
    <sheetView zoomScalePageLayoutView="0" workbookViewId="0" topLeftCell="A1">
      <selection activeCell="W16" sqref="W16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193</v>
      </c>
      <c r="L2" s="6" t="s">
        <v>1</v>
      </c>
      <c r="M2" s="7"/>
      <c r="N2" s="8"/>
      <c r="O2" s="9" t="s">
        <v>259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260</v>
      </c>
      <c r="P3" s="2"/>
      <c r="Q3" s="2"/>
      <c r="R3" s="18" t="s">
        <v>5</v>
      </c>
      <c r="S3" s="5"/>
      <c r="T3" s="19">
        <v>5.62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40</v>
      </c>
      <c r="N4" s="22" t="s">
        <v>8</v>
      </c>
      <c r="Q4" s="22"/>
      <c r="R4" s="1" t="s">
        <v>9</v>
      </c>
      <c r="S4" s="1"/>
      <c r="T4" s="23">
        <v>40458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31" t="s">
        <v>253</v>
      </c>
      <c r="G10" s="31" t="s">
        <v>45</v>
      </c>
      <c r="H10" s="31" t="s">
        <v>48</v>
      </c>
      <c r="I10" s="33">
        <v>3</v>
      </c>
      <c r="J10" s="33">
        <v>8</v>
      </c>
      <c r="K10" s="53">
        <v>107838</v>
      </c>
      <c r="L10" s="53">
        <v>2727</v>
      </c>
      <c r="M10" s="37">
        <f aca="true" t="shared" si="0" ref="M10:M37">O10/N10-100%</f>
        <v>-0.44832472775236276</v>
      </c>
      <c r="N10" s="38">
        <v>275209</v>
      </c>
      <c r="O10" s="38">
        <v>151826</v>
      </c>
      <c r="P10" s="38">
        <v>4372</v>
      </c>
      <c r="Q10" s="59">
        <v>656039.6</v>
      </c>
      <c r="R10" s="38">
        <f aca="true" t="shared" si="1" ref="R10:R36">O10+Q10</f>
        <v>807865.6</v>
      </c>
      <c r="S10" s="52">
        <v>18363</v>
      </c>
      <c r="T10" s="40">
        <f aca="true" t="shared" si="2" ref="T10:T33">S10+P10</f>
        <v>22735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 t="s">
        <v>38</v>
      </c>
      <c r="F11" s="31" t="s">
        <v>261</v>
      </c>
      <c r="G11" s="31" t="s">
        <v>40</v>
      </c>
      <c r="H11" s="31" t="s">
        <v>41</v>
      </c>
      <c r="I11" s="33">
        <v>1</v>
      </c>
      <c r="J11" s="33">
        <v>9</v>
      </c>
      <c r="K11" s="53">
        <v>76197</v>
      </c>
      <c r="L11" s="53">
        <v>2202</v>
      </c>
      <c r="M11" s="37" t="e">
        <f t="shared" si="0"/>
        <v>#DIV/0!</v>
      </c>
      <c r="N11" s="38"/>
      <c r="O11" s="38">
        <v>99335</v>
      </c>
      <c r="P11" s="38">
        <v>3171</v>
      </c>
      <c r="Q11" s="59"/>
      <c r="R11" s="38">
        <f t="shared" si="1"/>
        <v>99335</v>
      </c>
      <c r="S11" s="52"/>
      <c r="T11" s="40">
        <f t="shared" si="2"/>
        <v>3171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3</v>
      </c>
      <c r="F12" s="31" t="s">
        <v>254</v>
      </c>
      <c r="G12" s="31" t="s">
        <v>40</v>
      </c>
      <c r="H12" s="31" t="s">
        <v>41</v>
      </c>
      <c r="I12" s="33">
        <v>3</v>
      </c>
      <c r="J12" s="33">
        <v>8</v>
      </c>
      <c r="K12" s="53">
        <v>66532</v>
      </c>
      <c r="L12" s="53">
        <v>2268</v>
      </c>
      <c r="M12" s="37">
        <f t="shared" si="0"/>
        <v>-0.18283512490769582</v>
      </c>
      <c r="N12" s="38">
        <v>117410.7</v>
      </c>
      <c r="O12" s="38">
        <v>95943.9</v>
      </c>
      <c r="P12" s="38">
        <v>3842</v>
      </c>
      <c r="Q12" s="59">
        <v>238527.2</v>
      </c>
      <c r="R12" s="38">
        <f t="shared" si="1"/>
        <v>334471.1</v>
      </c>
      <c r="S12" s="52">
        <v>9589</v>
      </c>
      <c r="T12" s="40">
        <f t="shared" si="2"/>
        <v>13431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4</v>
      </c>
      <c r="F13" s="31" t="s">
        <v>225</v>
      </c>
      <c r="G13" s="31" t="s">
        <v>40</v>
      </c>
      <c r="H13" s="31" t="s">
        <v>41</v>
      </c>
      <c r="I13" s="33">
        <v>11</v>
      </c>
      <c r="J13" s="33">
        <v>6</v>
      </c>
      <c r="K13" s="53">
        <v>54469</v>
      </c>
      <c r="L13" s="53">
        <v>1712</v>
      </c>
      <c r="M13" s="37">
        <f t="shared" si="0"/>
        <v>-0.1008490144996731</v>
      </c>
      <c r="N13" s="38">
        <v>96347</v>
      </c>
      <c r="O13" s="38">
        <v>86630.5</v>
      </c>
      <c r="P13" s="38">
        <v>3280</v>
      </c>
      <c r="Q13" s="59">
        <v>2328174.74</v>
      </c>
      <c r="R13" s="38">
        <f t="shared" si="1"/>
        <v>2414805.24</v>
      </c>
      <c r="S13" s="52">
        <v>90013</v>
      </c>
      <c r="T13" s="40">
        <f t="shared" si="2"/>
        <v>93293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6</v>
      </c>
      <c r="F14" s="31" t="s">
        <v>248</v>
      </c>
      <c r="G14" s="31" t="s">
        <v>51</v>
      </c>
      <c r="H14" s="31" t="s">
        <v>37</v>
      </c>
      <c r="I14" s="33">
        <v>4</v>
      </c>
      <c r="J14" s="33">
        <v>10</v>
      </c>
      <c r="K14" s="53">
        <v>46531</v>
      </c>
      <c r="L14" s="53">
        <v>1641</v>
      </c>
      <c r="M14" s="37">
        <f t="shared" si="0"/>
        <v>-0.20325656610717668</v>
      </c>
      <c r="N14" s="57">
        <v>89665</v>
      </c>
      <c r="O14" s="57">
        <v>71440</v>
      </c>
      <c r="P14" s="56">
        <v>2877</v>
      </c>
      <c r="Q14" s="59">
        <v>468470</v>
      </c>
      <c r="R14" s="38">
        <f t="shared" si="1"/>
        <v>539910</v>
      </c>
      <c r="S14" s="52">
        <v>17510</v>
      </c>
      <c r="T14" s="40">
        <f t="shared" si="2"/>
        <v>20387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2</v>
      </c>
      <c r="F15" s="31" t="s">
        <v>243</v>
      </c>
      <c r="G15" s="31" t="s">
        <v>45</v>
      </c>
      <c r="H15" s="31" t="s">
        <v>48</v>
      </c>
      <c r="I15" s="33">
        <v>5</v>
      </c>
      <c r="J15" s="33">
        <v>6</v>
      </c>
      <c r="K15" s="53">
        <v>62465</v>
      </c>
      <c r="L15" s="53">
        <v>2060</v>
      </c>
      <c r="M15" s="37">
        <f t="shared" si="0"/>
        <v>-0.4895913156920868</v>
      </c>
      <c r="N15" s="38">
        <v>133758.5</v>
      </c>
      <c r="O15" s="38">
        <v>68271.5</v>
      </c>
      <c r="P15" s="38">
        <v>3536</v>
      </c>
      <c r="Q15" s="59">
        <v>726783.46</v>
      </c>
      <c r="R15" s="38">
        <f t="shared" si="1"/>
        <v>795054.96</v>
      </c>
      <c r="S15" s="52">
        <v>28480</v>
      </c>
      <c r="T15" s="40">
        <f t="shared" si="2"/>
        <v>32016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5</v>
      </c>
      <c r="F16" s="31" t="s">
        <v>223</v>
      </c>
      <c r="G16" s="31" t="s">
        <v>45</v>
      </c>
      <c r="H16" s="31" t="s">
        <v>41</v>
      </c>
      <c r="I16" s="33">
        <v>8</v>
      </c>
      <c r="J16" s="63">
        <v>5</v>
      </c>
      <c r="K16" s="53">
        <v>34840</v>
      </c>
      <c r="L16" s="53">
        <v>914</v>
      </c>
      <c r="M16" s="37">
        <f t="shared" si="0"/>
        <v>-0.42480243094044523</v>
      </c>
      <c r="N16" s="57">
        <v>90664.5</v>
      </c>
      <c r="O16" s="57">
        <v>52150</v>
      </c>
      <c r="P16" s="56">
        <v>1628</v>
      </c>
      <c r="Q16" s="59">
        <v>1473654.9</v>
      </c>
      <c r="R16" s="38">
        <f t="shared" si="1"/>
        <v>1525804.9</v>
      </c>
      <c r="S16" s="52">
        <v>45270</v>
      </c>
      <c r="T16" s="40">
        <f t="shared" si="2"/>
        <v>46898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7</v>
      </c>
      <c r="F17" s="54" t="s">
        <v>211</v>
      </c>
      <c r="G17" s="54" t="s">
        <v>43</v>
      </c>
      <c r="H17" s="54" t="s">
        <v>41</v>
      </c>
      <c r="I17" s="67">
        <v>10</v>
      </c>
      <c r="J17" s="33">
        <v>9</v>
      </c>
      <c r="K17" s="62">
        <v>39983</v>
      </c>
      <c r="L17" s="53">
        <v>1646</v>
      </c>
      <c r="M17" s="37">
        <f t="shared" si="0"/>
        <v>-0.42726389113883034</v>
      </c>
      <c r="N17" s="57">
        <v>86422</v>
      </c>
      <c r="O17" s="57">
        <v>49497</v>
      </c>
      <c r="P17" s="56">
        <v>2107</v>
      </c>
      <c r="Q17" s="59">
        <v>1101001</v>
      </c>
      <c r="R17" s="38">
        <f t="shared" si="1"/>
        <v>1150498</v>
      </c>
      <c r="S17" s="52">
        <v>45733</v>
      </c>
      <c r="T17" s="40">
        <f t="shared" si="2"/>
        <v>47840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11</v>
      </c>
      <c r="F18" s="31" t="s">
        <v>257</v>
      </c>
      <c r="G18" s="31" t="s">
        <v>45</v>
      </c>
      <c r="H18" s="31" t="s">
        <v>48</v>
      </c>
      <c r="I18" s="61">
        <v>2</v>
      </c>
      <c r="J18" s="33">
        <v>1</v>
      </c>
      <c r="K18" s="62">
        <v>24806</v>
      </c>
      <c r="L18" s="53">
        <v>799</v>
      </c>
      <c r="M18" s="37">
        <f t="shared" si="0"/>
        <v>-0.14692351188063535</v>
      </c>
      <c r="N18" s="38">
        <v>39720.94</v>
      </c>
      <c r="O18" s="38">
        <v>33885</v>
      </c>
      <c r="P18" s="38">
        <v>1256</v>
      </c>
      <c r="Q18" s="59">
        <v>39720.94</v>
      </c>
      <c r="R18" s="38">
        <f t="shared" si="1"/>
        <v>73605.94</v>
      </c>
      <c r="S18" s="52">
        <v>1503</v>
      </c>
      <c r="T18" s="40">
        <f t="shared" si="2"/>
        <v>2759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9</v>
      </c>
      <c r="F19" s="50" t="s">
        <v>235</v>
      </c>
      <c r="G19" s="31" t="s">
        <v>40</v>
      </c>
      <c r="H19" s="31" t="s">
        <v>41</v>
      </c>
      <c r="I19" s="33">
        <v>6</v>
      </c>
      <c r="J19" s="33">
        <v>6</v>
      </c>
      <c r="K19" s="53">
        <v>29381</v>
      </c>
      <c r="L19" s="53">
        <v>926</v>
      </c>
      <c r="M19" s="37">
        <f t="shared" si="0"/>
        <v>-0.29894937917860553</v>
      </c>
      <c r="N19" s="38">
        <v>48162</v>
      </c>
      <c r="O19" s="38">
        <v>33764</v>
      </c>
      <c r="P19" s="38">
        <v>1114</v>
      </c>
      <c r="Q19" s="59">
        <v>438620.3</v>
      </c>
      <c r="R19" s="38">
        <f t="shared" si="1"/>
        <v>472384.3</v>
      </c>
      <c r="S19" s="52">
        <v>13669</v>
      </c>
      <c r="T19" s="40">
        <f t="shared" si="2"/>
        <v>14783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12</v>
      </c>
      <c r="F20" s="68" t="s">
        <v>249</v>
      </c>
      <c r="G20" s="31" t="s">
        <v>45</v>
      </c>
      <c r="H20" s="31" t="s">
        <v>41</v>
      </c>
      <c r="I20" s="33">
        <v>4</v>
      </c>
      <c r="J20" s="33">
        <v>4</v>
      </c>
      <c r="K20" s="53">
        <v>21018</v>
      </c>
      <c r="L20" s="53">
        <v>726</v>
      </c>
      <c r="M20" s="37">
        <f t="shared" si="0"/>
        <v>-0.21884715952699973</v>
      </c>
      <c r="N20" s="57">
        <v>38435.5</v>
      </c>
      <c r="O20" s="57">
        <v>30024</v>
      </c>
      <c r="P20" s="56">
        <v>1200</v>
      </c>
      <c r="Q20" s="59">
        <v>141799.5</v>
      </c>
      <c r="R20" s="38">
        <f t="shared" si="1"/>
        <v>171823.5</v>
      </c>
      <c r="S20" s="52">
        <v>5577</v>
      </c>
      <c r="T20" s="40">
        <f t="shared" si="2"/>
        <v>6777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10</v>
      </c>
      <c r="F21" s="31" t="s">
        <v>258</v>
      </c>
      <c r="G21" s="31" t="s">
        <v>45</v>
      </c>
      <c r="H21" s="31" t="s">
        <v>41</v>
      </c>
      <c r="I21" s="33">
        <v>2</v>
      </c>
      <c r="J21" s="33">
        <v>5</v>
      </c>
      <c r="K21" s="53">
        <v>23221</v>
      </c>
      <c r="L21" s="53">
        <v>899</v>
      </c>
      <c r="M21" s="37">
        <f t="shared" si="0"/>
        <v>-0.40688408223397843</v>
      </c>
      <c r="N21" s="38">
        <v>44799</v>
      </c>
      <c r="O21" s="38">
        <v>26571</v>
      </c>
      <c r="P21" s="38">
        <v>1057</v>
      </c>
      <c r="Q21" s="59">
        <v>44799</v>
      </c>
      <c r="R21" s="38">
        <f t="shared" si="1"/>
        <v>71370</v>
      </c>
      <c r="S21" s="52">
        <v>1765</v>
      </c>
      <c r="T21" s="40">
        <f t="shared" si="2"/>
        <v>2822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15</v>
      </c>
      <c r="F22" s="50" t="s">
        <v>245</v>
      </c>
      <c r="G22" s="31" t="s">
        <v>45</v>
      </c>
      <c r="H22" s="31" t="s">
        <v>53</v>
      </c>
      <c r="I22" s="33">
        <v>5</v>
      </c>
      <c r="J22" s="33">
        <v>3</v>
      </c>
      <c r="K22" s="53">
        <v>16833</v>
      </c>
      <c r="L22" s="53">
        <v>580</v>
      </c>
      <c r="M22" s="37">
        <f t="shared" si="0"/>
        <v>-0.11811676337737476</v>
      </c>
      <c r="N22" s="38">
        <v>29555.5</v>
      </c>
      <c r="O22" s="38">
        <v>26064.5</v>
      </c>
      <c r="P22" s="38">
        <v>1060</v>
      </c>
      <c r="Q22" s="59">
        <v>145740</v>
      </c>
      <c r="R22" s="38">
        <f t="shared" si="1"/>
        <v>171804.5</v>
      </c>
      <c r="S22" s="52">
        <v>6042</v>
      </c>
      <c r="T22" s="40">
        <f t="shared" si="2"/>
        <v>7102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 t="s">
        <v>38</v>
      </c>
      <c r="F23" s="31" t="s">
        <v>262</v>
      </c>
      <c r="G23" s="31" t="s">
        <v>45</v>
      </c>
      <c r="H23" s="31" t="s">
        <v>48</v>
      </c>
      <c r="I23" s="33">
        <v>1</v>
      </c>
      <c r="J23" s="33">
        <v>1</v>
      </c>
      <c r="K23" s="53">
        <v>15653</v>
      </c>
      <c r="L23" s="53">
        <v>523</v>
      </c>
      <c r="M23" s="37" t="e">
        <f t="shared" si="0"/>
        <v>#DIV/0!</v>
      </c>
      <c r="N23" s="38"/>
      <c r="O23" s="38">
        <v>23872</v>
      </c>
      <c r="P23" s="38">
        <v>975</v>
      </c>
      <c r="Q23" s="59"/>
      <c r="R23" s="38">
        <f t="shared" si="1"/>
        <v>23872</v>
      </c>
      <c r="S23" s="52"/>
      <c r="T23" s="40">
        <f t="shared" si="2"/>
        <v>975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14</v>
      </c>
      <c r="F24" s="31" t="s">
        <v>244</v>
      </c>
      <c r="G24" s="31" t="s">
        <v>51</v>
      </c>
      <c r="H24" s="31" t="s">
        <v>37</v>
      </c>
      <c r="I24" s="33">
        <v>5</v>
      </c>
      <c r="J24" s="33">
        <v>8</v>
      </c>
      <c r="K24" s="53">
        <v>20052</v>
      </c>
      <c r="L24" s="53">
        <v>787</v>
      </c>
      <c r="M24" s="37">
        <f t="shared" si="0"/>
        <v>-0.30026516924036817</v>
      </c>
      <c r="N24" s="38">
        <v>32055</v>
      </c>
      <c r="O24" s="38">
        <v>22430</v>
      </c>
      <c r="P24" s="38">
        <v>899</v>
      </c>
      <c r="Q24" s="59">
        <v>265716</v>
      </c>
      <c r="R24" s="38">
        <f t="shared" si="1"/>
        <v>288146</v>
      </c>
      <c r="S24" s="52">
        <v>9745</v>
      </c>
      <c r="T24" s="40">
        <f t="shared" si="2"/>
        <v>10644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16</v>
      </c>
      <c r="F25" s="31" t="s">
        <v>167</v>
      </c>
      <c r="G25" s="31" t="s">
        <v>89</v>
      </c>
      <c r="H25" s="31" t="s">
        <v>41</v>
      </c>
      <c r="I25" s="33">
        <v>19</v>
      </c>
      <c r="J25" s="33">
        <v>6</v>
      </c>
      <c r="K25" s="53">
        <v>8981</v>
      </c>
      <c r="L25" s="53">
        <v>419</v>
      </c>
      <c r="M25" s="37">
        <f t="shared" si="0"/>
        <v>-0.1693061887780436</v>
      </c>
      <c r="N25" s="57">
        <v>22153</v>
      </c>
      <c r="O25" s="57">
        <v>18402.36</v>
      </c>
      <c r="P25" s="56">
        <v>1102</v>
      </c>
      <c r="Q25" s="59">
        <v>3751250.5400000005</v>
      </c>
      <c r="R25" s="38">
        <f t="shared" si="1"/>
        <v>3769652.9000000004</v>
      </c>
      <c r="S25" s="52">
        <v>130787</v>
      </c>
      <c r="T25" s="40">
        <f t="shared" si="2"/>
        <v>131889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24</v>
      </c>
      <c r="F26" s="31" t="s">
        <v>239</v>
      </c>
      <c r="G26" s="31" t="s">
        <v>45</v>
      </c>
      <c r="H26" s="31" t="s">
        <v>37</v>
      </c>
      <c r="I26" s="33">
        <v>6</v>
      </c>
      <c r="J26" s="33">
        <v>1</v>
      </c>
      <c r="K26" s="53">
        <v>8626</v>
      </c>
      <c r="L26" s="53">
        <v>298</v>
      </c>
      <c r="M26" s="37">
        <f t="shared" si="0"/>
        <v>1.8338952573612048</v>
      </c>
      <c r="N26" s="38">
        <v>4449</v>
      </c>
      <c r="O26" s="38">
        <v>12608</v>
      </c>
      <c r="P26" s="38">
        <v>462</v>
      </c>
      <c r="Q26" s="59">
        <v>31008</v>
      </c>
      <c r="R26" s="38">
        <f t="shared" si="1"/>
        <v>43616</v>
      </c>
      <c r="S26" s="52">
        <v>1169</v>
      </c>
      <c r="T26" s="40">
        <f t="shared" si="2"/>
        <v>1631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13</v>
      </c>
      <c r="F27" s="31" t="s">
        <v>229</v>
      </c>
      <c r="G27" s="31" t="s">
        <v>89</v>
      </c>
      <c r="H27" s="31" t="s">
        <v>41</v>
      </c>
      <c r="I27" s="33">
        <v>7</v>
      </c>
      <c r="J27" s="33">
        <v>8</v>
      </c>
      <c r="K27" s="53">
        <v>10485</v>
      </c>
      <c r="L27" s="53">
        <v>394</v>
      </c>
      <c r="M27" s="37">
        <f t="shared" si="0"/>
        <v>-0.6191672594633046</v>
      </c>
      <c r="N27" s="38">
        <v>33035.5</v>
      </c>
      <c r="O27" s="38">
        <v>12581</v>
      </c>
      <c r="P27" s="38">
        <v>499</v>
      </c>
      <c r="Q27" s="59">
        <v>688499.2</v>
      </c>
      <c r="R27" s="38">
        <f t="shared" si="1"/>
        <v>701080.2</v>
      </c>
      <c r="S27" s="52">
        <v>23252</v>
      </c>
      <c r="T27" s="40">
        <f t="shared" si="2"/>
        <v>23751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22</v>
      </c>
      <c r="F28" s="31" t="s">
        <v>218</v>
      </c>
      <c r="G28" s="31" t="s">
        <v>50</v>
      </c>
      <c r="H28" s="31" t="s">
        <v>37</v>
      </c>
      <c r="I28" s="33">
        <v>9</v>
      </c>
      <c r="J28" s="63">
        <v>6</v>
      </c>
      <c r="K28" s="53">
        <v>8945</v>
      </c>
      <c r="L28" s="53">
        <v>456</v>
      </c>
      <c r="M28" s="37">
        <f t="shared" si="0"/>
        <v>0.202214330478379</v>
      </c>
      <c r="N28" s="57">
        <v>9574</v>
      </c>
      <c r="O28" s="57">
        <v>11510</v>
      </c>
      <c r="P28" s="56">
        <v>592</v>
      </c>
      <c r="Q28" s="59">
        <v>524125</v>
      </c>
      <c r="R28" s="38">
        <f t="shared" si="1"/>
        <v>535635</v>
      </c>
      <c r="S28" s="52">
        <v>21385</v>
      </c>
      <c r="T28" s="40">
        <f t="shared" si="2"/>
        <v>21977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17</v>
      </c>
      <c r="F29" s="31" t="s">
        <v>230</v>
      </c>
      <c r="G29" s="31" t="s">
        <v>51</v>
      </c>
      <c r="H29" s="31" t="s">
        <v>37</v>
      </c>
      <c r="I29" s="33">
        <v>7</v>
      </c>
      <c r="J29" s="33">
        <v>7</v>
      </c>
      <c r="K29" s="53">
        <v>8685</v>
      </c>
      <c r="L29" s="53">
        <v>408</v>
      </c>
      <c r="M29" s="37">
        <f t="shared" si="0"/>
        <v>-0.3341839910369725</v>
      </c>
      <c r="N29" s="38">
        <v>16066</v>
      </c>
      <c r="O29" s="38">
        <v>10697</v>
      </c>
      <c r="P29" s="38">
        <v>490</v>
      </c>
      <c r="Q29" s="59">
        <v>281524</v>
      </c>
      <c r="R29" s="38">
        <f t="shared" si="1"/>
        <v>292221</v>
      </c>
      <c r="S29" s="52">
        <v>11895</v>
      </c>
      <c r="T29" s="40">
        <f t="shared" si="2"/>
        <v>12385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23</v>
      </c>
      <c r="F30" s="54" t="s">
        <v>191</v>
      </c>
      <c r="G30" s="54" t="s">
        <v>45</v>
      </c>
      <c r="H30" s="54" t="s">
        <v>41</v>
      </c>
      <c r="I30" s="33">
        <v>14</v>
      </c>
      <c r="J30" s="33">
        <v>3</v>
      </c>
      <c r="K30" s="53">
        <v>7029</v>
      </c>
      <c r="L30" s="53">
        <v>327</v>
      </c>
      <c r="M30" s="37">
        <f t="shared" si="0"/>
        <v>0.10986170350264968</v>
      </c>
      <c r="N30" s="38">
        <v>7737</v>
      </c>
      <c r="O30" s="38">
        <v>8587</v>
      </c>
      <c r="P30" s="56">
        <v>408</v>
      </c>
      <c r="Q30" s="59">
        <v>2715311.5200000005</v>
      </c>
      <c r="R30" s="38">
        <f t="shared" si="1"/>
        <v>2723898.5200000005</v>
      </c>
      <c r="S30" s="52">
        <v>109703</v>
      </c>
      <c r="T30" s="40">
        <f t="shared" si="2"/>
        <v>110111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18</v>
      </c>
      <c r="F31" s="31" t="s">
        <v>196</v>
      </c>
      <c r="G31" s="31" t="s">
        <v>50</v>
      </c>
      <c r="H31" s="31" t="s">
        <v>37</v>
      </c>
      <c r="I31" s="33">
        <v>13</v>
      </c>
      <c r="J31" s="33">
        <v>7</v>
      </c>
      <c r="K31" s="53">
        <v>7745</v>
      </c>
      <c r="L31" s="53">
        <v>433</v>
      </c>
      <c r="M31" s="37">
        <f t="shared" si="0"/>
        <v>-0.404550848049138</v>
      </c>
      <c r="N31" s="57">
        <v>14327</v>
      </c>
      <c r="O31" s="57">
        <v>8531</v>
      </c>
      <c r="P31" s="56">
        <v>485</v>
      </c>
      <c r="Q31" s="59">
        <v>626845</v>
      </c>
      <c r="R31" s="38">
        <f t="shared" si="1"/>
        <v>635376</v>
      </c>
      <c r="S31" s="52">
        <v>27197</v>
      </c>
      <c r="T31" s="40">
        <f t="shared" si="2"/>
        <v>27682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20</v>
      </c>
      <c r="F32" s="31" t="s">
        <v>250</v>
      </c>
      <c r="G32" s="31" t="s">
        <v>45</v>
      </c>
      <c r="H32" s="31" t="s">
        <v>55</v>
      </c>
      <c r="I32" s="33">
        <v>4</v>
      </c>
      <c r="J32" s="33">
        <v>1</v>
      </c>
      <c r="K32" s="53">
        <v>4829</v>
      </c>
      <c r="L32" s="53">
        <v>152</v>
      </c>
      <c r="M32" s="37">
        <f t="shared" si="0"/>
        <v>-0.22306024323559914</v>
      </c>
      <c r="N32" s="57">
        <v>10607</v>
      </c>
      <c r="O32" s="57">
        <v>8241</v>
      </c>
      <c r="P32" s="56">
        <v>330</v>
      </c>
      <c r="Q32" s="59">
        <v>43087</v>
      </c>
      <c r="R32" s="38">
        <f t="shared" si="1"/>
        <v>51328</v>
      </c>
      <c r="S32" s="52">
        <v>1532</v>
      </c>
      <c r="T32" s="40">
        <f t="shared" si="2"/>
        <v>1862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3" customFormat="1" ht="12.75">
      <c r="D33" s="32">
        <v>24</v>
      </c>
      <c r="E33" s="32" t="s">
        <v>38</v>
      </c>
      <c r="F33" s="31" t="s">
        <v>263</v>
      </c>
      <c r="G33" s="31" t="s">
        <v>45</v>
      </c>
      <c r="H33" s="31" t="s">
        <v>55</v>
      </c>
      <c r="I33" s="33">
        <v>1</v>
      </c>
      <c r="J33" s="33">
        <v>1</v>
      </c>
      <c r="K33" s="53">
        <v>5206</v>
      </c>
      <c r="L33" s="53">
        <v>172</v>
      </c>
      <c r="M33" s="37" t="e">
        <f t="shared" si="0"/>
        <v>#DIV/0!</v>
      </c>
      <c r="N33" s="38"/>
      <c r="O33" s="38">
        <v>7568</v>
      </c>
      <c r="P33" s="38">
        <v>294</v>
      </c>
      <c r="Q33" s="59"/>
      <c r="R33" s="38">
        <f t="shared" si="1"/>
        <v>7568</v>
      </c>
      <c r="S33" s="52"/>
      <c r="T33" s="40">
        <f t="shared" si="2"/>
        <v>294</v>
      </c>
      <c r="U33" s="22"/>
      <c r="V33" s="39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3" customFormat="1" ht="12.75">
      <c r="D34" s="32">
        <v>25</v>
      </c>
      <c r="E34" s="32">
        <v>19</v>
      </c>
      <c r="F34" s="50" t="s">
        <v>238</v>
      </c>
      <c r="G34" s="31" t="s">
        <v>50</v>
      </c>
      <c r="H34" s="31" t="s">
        <v>37</v>
      </c>
      <c r="I34" s="33">
        <v>6</v>
      </c>
      <c r="J34" s="33">
        <v>2</v>
      </c>
      <c r="K34" s="53">
        <v>6461</v>
      </c>
      <c r="L34" s="53">
        <v>244</v>
      </c>
      <c r="M34" s="37">
        <f t="shared" si="0"/>
        <v>-0.3843016480772432</v>
      </c>
      <c r="N34" s="38">
        <v>12014</v>
      </c>
      <c r="O34" s="38">
        <v>7397</v>
      </c>
      <c r="P34" s="38">
        <v>282</v>
      </c>
      <c r="Q34" s="59">
        <v>77991</v>
      </c>
      <c r="R34" s="38">
        <f t="shared" si="1"/>
        <v>85388</v>
      </c>
      <c r="S34" s="52">
        <v>2964</v>
      </c>
      <c r="T34" s="40">
        <f>S34+P34</f>
        <v>3246</v>
      </c>
      <c r="U34" s="22"/>
      <c r="V34" s="39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43" customFormat="1" ht="12.75">
      <c r="D35" s="32">
        <v>26</v>
      </c>
      <c r="E35" s="32">
        <v>25</v>
      </c>
      <c r="F35" s="31" t="s">
        <v>231</v>
      </c>
      <c r="G35" s="31" t="s">
        <v>45</v>
      </c>
      <c r="H35" s="31" t="s">
        <v>48</v>
      </c>
      <c r="I35" s="33">
        <v>7</v>
      </c>
      <c r="J35" s="33">
        <v>3</v>
      </c>
      <c r="K35" s="53">
        <v>3531</v>
      </c>
      <c r="L35" s="53">
        <v>167</v>
      </c>
      <c r="M35" s="37">
        <f t="shared" si="0"/>
        <v>0.5204032645223235</v>
      </c>
      <c r="N35" s="38">
        <v>4166</v>
      </c>
      <c r="O35" s="38">
        <v>6334</v>
      </c>
      <c r="P35" s="38">
        <v>328</v>
      </c>
      <c r="Q35" s="59">
        <v>119433.5</v>
      </c>
      <c r="R35" s="38">
        <f t="shared" si="1"/>
        <v>125767.5</v>
      </c>
      <c r="S35" s="52">
        <v>4797</v>
      </c>
      <c r="T35" s="40">
        <f>S35+P35</f>
        <v>5125</v>
      </c>
      <c r="U35" s="22"/>
      <c r="V35" s="39"/>
      <c r="W35" s="41"/>
      <c r="X35" s="42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56" s="43" customFormat="1" ht="12.75">
      <c r="D36" s="32">
        <v>27</v>
      </c>
      <c r="E36" s="32">
        <v>21</v>
      </c>
      <c r="F36" s="31" t="s">
        <v>237</v>
      </c>
      <c r="G36" s="31" t="s">
        <v>43</v>
      </c>
      <c r="H36" s="31" t="s">
        <v>41</v>
      </c>
      <c r="I36" s="33">
        <v>6</v>
      </c>
      <c r="J36" s="33">
        <v>3</v>
      </c>
      <c r="K36" s="53">
        <v>3414</v>
      </c>
      <c r="L36" s="53">
        <v>120</v>
      </c>
      <c r="M36" s="37">
        <f t="shared" si="0"/>
        <v>-0.4447823607679149</v>
      </c>
      <c r="N36" s="38">
        <v>10522</v>
      </c>
      <c r="O36" s="38">
        <v>5842</v>
      </c>
      <c r="P36" s="38">
        <v>262</v>
      </c>
      <c r="Q36" s="59">
        <v>195801</v>
      </c>
      <c r="R36" s="38">
        <f t="shared" si="1"/>
        <v>201643</v>
      </c>
      <c r="S36" s="52">
        <v>7787</v>
      </c>
      <c r="T36" s="40">
        <f>S36+P36</f>
        <v>8049</v>
      </c>
      <c r="U36" s="22"/>
      <c r="V36" s="39"/>
      <c r="W36" s="41"/>
      <c r="X36" s="42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4:22" ht="13.5" thickBot="1">
      <c r="D37" s="44"/>
      <c r="E37" s="45"/>
      <c r="F37" s="45"/>
      <c r="G37" s="45"/>
      <c r="H37" s="45"/>
      <c r="I37" s="45"/>
      <c r="J37" s="45"/>
      <c r="K37" s="46">
        <f>SUM(K10:K36)</f>
        <v>723756</v>
      </c>
      <c r="L37" s="46">
        <f>SUM(L10:L36)</f>
        <v>24000</v>
      </c>
      <c r="M37" s="47">
        <f t="shared" si="0"/>
        <v>-0.21853515154068837</v>
      </c>
      <c r="N37" s="46">
        <f>SUM(N10:N36)</f>
        <v>1266855.14</v>
      </c>
      <c r="O37" s="46">
        <f aca="true" t="shared" si="3" ref="O37:T37">SUM(O10:O36)</f>
        <v>990002.76</v>
      </c>
      <c r="P37" s="46">
        <f t="shared" si="3"/>
        <v>37908</v>
      </c>
      <c r="Q37" s="46">
        <f t="shared" si="3"/>
        <v>17123922.400000002</v>
      </c>
      <c r="R37" s="46">
        <f t="shared" si="3"/>
        <v>18113925.16</v>
      </c>
      <c r="S37" s="46">
        <f t="shared" si="3"/>
        <v>635727</v>
      </c>
      <c r="T37" s="46">
        <f t="shared" si="3"/>
        <v>673635</v>
      </c>
      <c r="U37" s="48"/>
      <c r="V37" s="49">
        <f>SUM(V10:V21)</f>
        <v>0</v>
      </c>
    </row>
    <row r="40" spans="15:16" ht="12.75">
      <c r="O40" s="66"/>
      <c r="P40" s="65"/>
    </row>
    <row r="43" spans="16:256" s="3" customFormat="1" ht="12.75">
      <c r="P43" s="49"/>
      <c r="Q43" s="49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1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193</v>
      </c>
      <c r="L2" s="6" t="s">
        <v>1</v>
      </c>
      <c r="M2" s="7"/>
      <c r="N2" s="8"/>
      <c r="O2" s="9" t="s">
        <v>255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256</v>
      </c>
      <c r="P3" s="2"/>
      <c r="Q3" s="2"/>
      <c r="R3" s="18" t="s">
        <v>5</v>
      </c>
      <c r="S3" s="5"/>
      <c r="T3" s="19">
        <v>5.62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39</v>
      </c>
      <c r="N4" s="22" t="s">
        <v>8</v>
      </c>
      <c r="Q4" s="22"/>
      <c r="R4" s="1" t="s">
        <v>9</v>
      </c>
      <c r="S4" s="1"/>
      <c r="T4" s="23">
        <v>40451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31" t="s">
        <v>253</v>
      </c>
      <c r="G10" s="31" t="s">
        <v>45</v>
      </c>
      <c r="H10" s="31" t="s">
        <v>48</v>
      </c>
      <c r="I10" s="33">
        <v>2</v>
      </c>
      <c r="J10" s="33">
        <v>8</v>
      </c>
      <c r="K10" s="53">
        <v>214906</v>
      </c>
      <c r="L10" s="53">
        <v>5425</v>
      </c>
      <c r="M10" s="37">
        <f aca="true" t="shared" si="0" ref="M10:M35">O10/N10-100%</f>
        <v>-0.2773453603780788</v>
      </c>
      <c r="N10" s="38">
        <v>380830.6</v>
      </c>
      <c r="O10" s="38">
        <v>275209</v>
      </c>
      <c r="P10" s="38">
        <v>7627</v>
      </c>
      <c r="Q10" s="59">
        <v>380830.6</v>
      </c>
      <c r="R10" s="38">
        <f aca="true" t="shared" si="1" ref="R10:R34">O10+Q10</f>
        <v>656039.6</v>
      </c>
      <c r="S10" s="52">
        <v>10736</v>
      </c>
      <c r="T10" s="40">
        <f aca="true" t="shared" si="2" ref="T10:T34">S10+P10</f>
        <v>18363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2</v>
      </c>
      <c r="F11" s="31" t="s">
        <v>243</v>
      </c>
      <c r="G11" s="31" t="s">
        <v>45</v>
      </c>
      <c r="H11" s="31" t="s">
        <v>48</v>
      </c>
      <c r="I11" s="33">
        <v>4</v>
      </c>
      <c r="J11" s="33">
        <v>6</v>
      </c>
      <c r="K11" s="53">
        <v>83706</v>
      </c>
      <c r="L11" s="53">
        <v>2863</v>
      </c>
      <c r="M11" s="37">
        <f t="shared" si="0"/>
        <v>-0.11916090179021233</v>
      </c>
      <c r="N11" s="38">
        <v>151853.5</v>
      </c>
      <c r="O11" s="38">
        <v>133758.5</v>
      </c>
      <c r="P11" s="38">
        <v>4467</v>
      </c>
      <c r="Q11" s="59">
        <v>593024.96</v>
      </c>
      <c r="R11" s="38">
        <f t="shared" si="1"/>
        <v>726783.46</v>
      </c>
      <c r="S11" s="52">
        <v>24013</v>
      </c>
      <c r="T11" s="40">
        <f t="shared" si="2"/>
        <v>28480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4</v>
      </c>
      <c r="F12" s="31" t="s">
        <v>254</v>
      </c>
      <c r="G12" s="31" t="s">
        <v>40</v>
      </c>
      <c r="H12" s="31" t="s">
        <v>41</v>
      </c>
      <c r="I12" s="33">
        <v>2</v>
      </c>
      <c r="J12" s="33">
        <v>8</v>
      </c>
      <c r="K12" s="53">
        <v>85483</v>
      </c>
      <c r="L12" s="53">
        <v>2995</v>
      </c>
      <c r="M12" s="37">
        <f t="shared" si="0"/>
        <v>-0.030596987198276082</v>
      </c>
      <c r="N12" s="38">
        <v>121116.5</v>
      </c>
      <c r="O12" s="38">
        <v>117410.7</v>
      </c>
      <c r="P12" s="38">
        <v>4730</v>
      </c>
      <c r="Q12" s="59">
        <v>121116.5</v>
      </c>
      <c r="R12" s="38">
        <f t="shared" si="1"/>
        <v>238527.2</v>
      </c>
      <c r="S12" s="52">
        <v>4859</v>
      </c>
      <c r="T12" s="40">
        <f t="shared" si="2"/>
        <v>9589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5</v>
      </c>
      <c r="F13" s="31" t="s">
        <v>225</v>
      </c>
      <c r="G13" s="31" t="s">
        <v>40</v>
      </c>
      <c r="H13" s="31" t="s">
        <v>41</v>
      </c>
      <c r="I13" s="33">
        <v>10</v>
      </c>
      <c r="J13" s="33">
        <v>7</v>
      </c>
      <c r="K13" s="53">
        <v>67257</v>
      </c>
      <c r="L13" s="53">
        <v>2154</v>
      </c>
      <c r="M13" s="37">
        <f t="shared" si="0"/>
        <v>-0.14950724614141453</v>
      </c>
      <c r="N13" s="38">
        <v>113283.74</v>
      </c>
      <c r="O13" s="38">
        <v>96347</v>
      </c>
      <c r="P13" s="38">
        <v>3559</v>
      </c>
      <c r="Q13" s="59">
        <v>2231827.74</v>
      </c>
      <c r="R13" s="38">
        <f t="shared" si="1"/>
        <v>2328174.74</v>
      </c>
      <c r="S13" s="52">
        <v>86454</v>
      </c>
      <c r="T13" s="40">
        <f t="shared" si="2"/>
        <v>90013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7</v>
      </c>
      <c r="F14" s="31" t="s">
        <v>223</v>
      </c>
      <c r="G14" s="31" t="s">
        <v>45</v>
      </c>
      <c r="H14" s="31" t="s">
        <v>41</v>
      </c>
      <c r="I14" s="33">
        <v>7</v>
      </c>
      <c r="J14" s="63">
        <v>7</v>
      </c>
      <c r="K14" s="53">
        <v>63878</v>
      </c>
      <c r="L14" s="53">
        <v>1948</v>
      </c>
      <c r="M14" s="37">
        <f t="shared" si="0"/>
        <v>0.15163158763829432</v>
      </c>
      <c r="N14" s="57">
        <v>78727</v>
      </c>
      <c r="O14" s="57">
        <v>90664.5</v>
      </c>
      <c r="P14" s="56">
        <v>3122</v>
      </c>
      <c r="Q14" s="59">
        <v>1382990.4</v>
      </c>
      <c r="R14" s="38">
        <f t="shared" si="1"/>
        <v>1473654.9</v>
      </c>
      <c r="S14" s="52">
        <v>42148</v>
      </c>
      <c r="T14" s="40">
        <f t="shared" si="2"/>
        <v>45270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3</v>
      </c>
      <c r="F15" s="31" t="s">
        <v>248</v>
      </c>
      <c r="G15" s="31" t="s">
        <v>51</v>
      </c>
      <c r="H15" s="31" t="s">
        <v>37</v>
      </c>
      <c r="I15" s="33">
        <v>3</v>
      </c>
      <c r="J15" s="33">
        <v>10</v>
      </c>
      <c r="K15" s="53">
        <v>67308</v>
      </c>
      <c r="L15" s="53">
        <v>2236</v>
      </c>
      <c r="M15" s="37">
        <f t="shared" si="0"/>
        <v>-0.3852119001419295</v>
      </c>
      <c r="N15" s="57">
        <v>145847</v>
      </c>
      <c r="O15" s="57">
        <v>89665</v>
      </c>
      <c r="P15" s="56">
        <v>3322</v>
      </c>
      <c r="Q15" s="59">
        <v>378805</v>
      </c>
      <c r="R15" s="38">
        <f t="shared" si="1"/>
        <v>468470</v>
      </c>
      <c r="S15" s="52">
        <v>14188</v>
      </c>
      <c r="T15" s="40">
        <f t="shared" si="2"/>
        <v>17510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6</v>
      </c>
      <c r="F16" s="54" t="s">
        <v>211</v>
      </c>
      <c r="G16" s="54" t="s">
        <v>43</v>
      </c>
      <c r="H16" s="54" t="s">
        <v>41</v>
      </c>
      <c r="I16" s="54">
        <v>9</v>
      </c>
      <c r="J16" s="33">
        <v>9</v>
      </c>
      <c r="K16" s="53">
        <v>73878</v>
      </c>
      <c r="L16" s="53">
        <v>2954</v>
      </c>
      <c r="M16" s="37">
        <f t="shared" si="0"/>
        <v>-0.07413597308821329</v>
      </c>
      <c r="N16" s="57">
        <v>93342</v>
      </c>
      <c r="O16" s="57">
        <v>86422</v>
      </c>
      <c r="P16" s="56">
        <v>3592</v>
      </c>
      <c r="Q16" s="59">
        <v>1014579</v>
      </c>
      <c r="R16" s="38">
        <f t="shared" si="1"/>
        <v>1101001</v>
      </c>
      <c r="S16" s="52">
        <v>42141</v>
      </c>
      <c r="T16" s="40">
        <f t="shared" si="2"/>
        <v>45733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8</v>
      </c>
      <c r="F17" s="31" t="s">
        <v>228</v>
      </c>
      <c r="G17" s="31" t="s">
        <v>45</v>
      </c>
      <c r="H17" s="31" t="s">
        <v>67</v>
      </c>
      <c r="I17" s="33">
        <v>6</v>
      </c>
      <c r="J17" s="33">
        <v>5</v>
      </c>
      <c r="K17" s="53">
        <v>45732</v>
      </c>
      <c r="L17" s="53">
        <v>1706</v>
      </c>
      <c r="M17" s="37">
        <f t="shared" si="0"/>
        <v>-0.06438527316685327</v>
      </c>
      <c r="N17" s="38">
        <v>61629</v>
      </c>
      <c r="O17" s="38">
        <v>57661</v>
      </c>
      <c r="P17" s="38">
        <v>2312</v>
      </c>
      <c r="Q17" s="59">
        <v>765179</v>
      </c>
      <c r="R17" s="38">
        <f t="shared" si="1"/>
        <v>822840</v>
      </c>
      <c r="S17" s="52">
        <v>29251</v>
      </c>
      <c r="T17" s="40">
        <f t="shared" si="2"/>
        <v>31563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9</v>
      </c>
      <c r="F18" s="50" t="s">
        <v>235</v>
      </c>
      <c r="G18" s="31" t="s">
        <v>40</v>
      </c>
      <c r="H18" s="31" t="s">
        <v>41</v>
      </c>
      <c r="I18" s="61">
        <v>5</v>
      </c>
      <c r="J18" s="33">
        <v>6</v>
      </c>
      <c r="K18" s="62">
        <v>45747</v>
      </c>
      <c r="L18" s="53">
        <v>1389</v>
      </c>
      <c r="M18" s="37">
        <f t="shared" si="0"/>
        <v>-0.15101623508258566</v>
      </c>
      <c r="N18" s="38">
        <v>56729</v>
      </c>
      <c r="O18" s="38">
        <v>48162</v>
      </c>
      <c r="P18" s="38">
        <v>1482</v>
      </c>
      <c r="Q18" s="59">
        <v>390458.3</v>
      </c>
      <c r="R18" s="38">
        <f t="shared" si="1"/>
        <v>438620.3</v>
      </c>
      <c r="S18" s="52">
        <v>12187</v>
      </c>
      <c r="T18" s="40">
        <f t="shared" si="2"/>
        <v>13669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 t="s">
        <v>38</v>
      </c>
      <c r="F19" s="31" t="s">
        <v>258</v>
      </c>
      <c r="G19" s="31" t="s">
        <v>45</v>
      </c>
      <c r="H19" s="31" t="s">
        <v>41</v>
      </c>
      <c r="I19" s="61">
        <v>1</v>
      </c>
      <c r="J19" s="33">
        <v>5</v>
      </c>
      <c r="K19" s="62">
        <v>40243</v>
      </c>
      <c r="L19" s="53">
        <v>1531</v>
      </c>
      <c r="M19" s="37" t="e">
        <f t="shared" si="0"/>
        <v>#DIV/0!</v>
      </c>
      <c r="N19" s="38"/>
      <c r="O19" s="38">
        <v>44799</v>
      </c>
      <c r="P19" s="38">
        <v>1765</v>
      </c>
      <c r="Q19" s="59"/>
      <c r="R19" s="38">
        <f t="shared" si="1"/>
        <v>44799</v>
      </c>
      <c r="S19" s="52"/>
      <c r="T19" s="40">
        <f t="shared" si="2"/>
        <v>1765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 t="s">
        <v>38</v>
      </c>
      <c r="F20" s="31" t="s">
        <v>257</v>
      </c>
      <c r="G20" s="31" t="s">
        <v>45</v>
      </c>
      <c r="H20" s="31" t="s">
        <v>48</v>
      </c>
      <c r="I20" s="33">
        <v>1</v>
      </c>
      <c r="J20" s="33">
        <v>1</v>
      </c>
      <c r="K20" s="53">
        <v>28515</v>
      </c>
      <c r="L20" s="53">
        <v>952</v>
      </c>
      <c r="M20" s="37" t="e">
        <f t="shared" si="0"/>
        <v>#DIV/0!</v>
      </c>
      <c r="N20" s="38"/>
      <c r="O20" s="38">
        <v>39720.94</v>
      </c>
      <c r="P20" s="38">
        <v>1503</v>
      </c>
      <c r="Q20" s="59"/>
      <c r="R20" s="38">
        <f t="shared" si="1"/>
        <v>39720.94</v>
      </c>
      <c r="S20" s="52"/>
      <c r="T20" s="40">
        <f t="shared" si="2"/>
        <v>1503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11</v>
      </c>
      <c r="F21" s="68" t="s">
        <v>249</v>
      </c>
      <c r="G21" s="31" t="s">
        <v>45</v>
      </c>
      <c r="H21" s="31" t="s">
        <v>41</v>
      </c>
      <c r="I21" s="33">
        <v>3</v>
      </c>
      <c r="J21" s="33">
        <v>4</v>
      </c>
      <c r="K21" s="53">
        <v>28278</v>
      </c>
      <c r="L21" s="53">
        <v>975</v>
      </c>
      <c r="M21" s="37">
        <f t="shared" si="0"/>
        <v>-0.23496218152866244</v>
      </c>
      <c r="N21" s="57">
        <v>50240</v>
      </c>
      <c r="O21" s="57">
        <v>38435.5</v>
      </c>
      <c r="P21" s="56">
        <v>1556</v>
      </c>
      <c r="Q21" s="59">
        <v>103364</v>
      </c>
      <c r="R21" s="38">
        <f t="shared" si="1"/>
        <v>141799.5</v>
      </c>
      <c r="S21" s="52">
        <v>4021</v>
      </c>
      <c r="T21" s="40">
        <f t="shared" si="2"/>
        <v>5577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12</v>
      </c>
      <c r="F22" s="31" t="s">
        <v>229</v>
      </c>
      <c r="G22" s="31" t="s">
        <v>89</v>
      </c>
      <c r="H22" s="31" t="s">
        <v>41</v>
      </c>
      <c r="I22" s="33">
        <v>6</v>
      </c>
      <c r="J22" s="33">
        <v>8</v>
      </c>
      <c r="K22" s="53">
        <v>25004</v>
      </c>
      <c r="L22" s="53">
        <v>821</v>
      </c>
      <c r="M22" s="37">
        <f t="shared" si="0"/>
        <v>-0.1662481355384665</v>
      </c>
      <c r="N22" s="38">
        <v>39622.7</v>
      </c>
      <c r="O22" s="38">
        <v>33035.5</v>
      </c>
      <c r="P22" s="38">
        <v>1184</v>
      </c>
      <c r="Q22" s="59">
        <v>655463.7</v>
      </c>
      <c r="R22" s="38">
        <f t="shared" si="1"/>
        <v>688499.2</v>
      </c>
      <c r="S22" s="52">
        <v>22068</v>
      </c>
      <c r="T22" s="40">
        <f t="shared" si="2"/>
        <v>23252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10</v>
      </c>
      <c r="F23" s="31" t="s">
        <v>244</v>
      </c>
      <c r="G23" s="31" t="s">
        <v>51</v>
      </c>
      <c r="H23" s="31" t="s">
        <v>37</v>
      </c>
      <c r="I23" s="33">
        <v>4</v>
      </c>
      <c r="J23" s="33">
        <v>8</v>
      </c>
      <c r="K23" s="53">
        <v>29925</v>
      </c>
      <c r="L23" s="53">
        <v>1110</v>
      </c>
      <c r="M23" s="37">
        <f t="shared" si="0"/>
        <v>-0.4309628630263438</v>
      </c>
      <c r="N23" s="38">
        <v>56332</v>
      </c>
      <c r="O23" s="38">
        <v>32055</v>
      </c>
      <c r="P23" s="38">
        <v>1213</v>
      </c>
      <c r="Q23" s="59">
        <v>233661</v>
      </c>
      <c r="R23" s="38">
        <f t="shared" si="1"/>
        <v>265716</v>
      </c>
      <c r="S23" s="52">
        <v>8532</v>
      </c>
      <c r="T23" s="40">
        <f t="shared" si="2"/>
        <v>9745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13</v>
      </c>
      <c r="F24" s="50" t="s">
        <v>245</v>
      </c>
      <c r="G24" s="31" t="s">
        <v>45</v>
      </c>
      <c r="H24" s="31" t="s">
        <v>53</v>
      </c>
      <c r="I24" s="33">
        <v>4</v>
      </c>
      <c r="J24" s="33">
        <v>3</v>
      </c>
      <c r="K24" s="53">
        <v>21077</v>
      </c>
      <c r="L24" s="53">
        <v>758</v>
      </c>
      <c r="M24" s="37">
        <f t="shared" si="0"/>
        <v>-0.16299453428110222</v>
      </c>
      <c r="N24" s="38">
        <v>35311</v>
      </c>
      <c r="O24" s="38">
        <v>29555.5</v>
      </c>
      <c r="P24" s="38">
        <v>1212</v>
      </c>
      <c r="Q24" s="59">
        <v>116184.5</v>
      </c>
      <c r="R24" s="38">
        <f t="shared" si="1"/>
        <v>145740</v>
      </c>
      <c r="S24" s="52">
        <v>4830</v>
      </c>
      <c r="T24" s="40">
        <f t="shared" si="2"/>
        <v>6042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15</v>
      </c>
      <c r="F25" s="31" t="s">
        <v>167</v>
      </c>
      <c r="G25" s="31" t="s">
        <v>89</v>
      </c>
      <c r="H25" s="31" t="s">
        <v>41</v>
      </c>
      <c r="I25" s="33">
        <v>18</v>
      </c>
      <c r="J25" s="33">
        <v>6</v>
      </c>
      <c r="K25" s="53">
        <v>21502</v>
      </c>
      <c r="L25" s="53">
        <v>807</v>
      </c>
      <c r="M25" s="37">
        <f t="shared" si="0"/>
        <v>0.07894993181375409</v>
      </c>
      <c r="N25" s="57">
        <v>20532</v>
      </c>
      <c r="O25" s="57">
        <v>22153</v>
      </c>
      <c r="P25" s="56">
        <v>848</v>
      </c>
      <c r="Q25" s="59">
        <v>3729097.5400000005</v>
      </c>
      <c r="R25" s="38">
        <f t="shared" si="1"/>
        <v>3751250.5400000005</v>
      </c>
      <c r="S25" s="52">
        <v>129939</v>
      </c>
      <c r="T25" s="40">
        <f t="shared" si="2"/>
        <v>130787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14</v>
      </c>
      <c r="F26" s="31" t="s">
        <v>230</v>
      </c>
      <c r="G26" s="31" t="s">
        <v>51</v>
      </c>
      <c r="H26" s="31" t="s">
        <v>37</v>
      </c>
      <c r="I26" s="33">
        <v>6</v>
      </c>
      <c r="J26" s="33">
        <v>9</v>
      </c>
      <c r="K26" s="53">
        <v>13552</v>
      </c>
      <c r="L26" s="53">
        <v>570</v>
      </c>
      <c r="M26" s="37">
        <f t="shared" si="0"/>
        <v>-0.22729896113889958</v>
      </c>
      <c r="N26" s="38">
        <v>20792</v>
      </c>
      <c r="O26" s="38">
        <v>16066</v>
      </c>
      <c r="P26" s="38">
        <v>685</v>
      </c>
      <c r="Q26" s="59">
        <v>265458</v>
      </c>
      <c r="R26" s="38">
        <f t="shared" si="1"/>
        <v>281524</v>
      </c>
      <c r="S26" s="52">
        <v>11210</v>
      </c>
      <c r="T26" s="40">
        <f t="shared" si="2"/>
        <v>11895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16</v>
      </c>
      <c r="F27" s="31" t="s">
        <v>196</v>
      </c>
      <c r="G27" s="31" t="s">
        <v>50</v>
      </c>
      <c r="H27" s="31" t="s">
        <v>37</v>
      </c>
      <c r="I27" s="33">
        <v>12</v>
      </c>
      <c r="J27" s="33">
        <v>7</v>
      </c>
      <c r="K27" s="53">
        <v>12864</v>
      </c>
      <c r="L27" s="53">
        <v>651</v>
      </c>
      <c r="M27" s="37">
        <f t="shared" si="0"/>
        <v>-0.07015835929387326</v>
      </c>
      <c r="N27" s="57">
        <v>15408</v>
      </c>
      <c r="O27" s="57">
        <v>14327</v>
      </c>
      <c r="P27" s="56">
        <v>742</v>
      </c>
      <c r="Q27" s="59">
        <v>612518</v>
      </c>
      <c r="R27" s="38">
        <f t="shared" si="1"/>
        <v>626845</v>
      </c>
      <c r="S27" s="52">
        <v>26455</v>
      </c>
      <c r="T27" s="40">
        <f t="shared" si="2"/>
        <v>27197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20</v>
      </c>
      <c r="F28" s="50" t="s">
        <v>238</v>
      </c>
      <c r="G28" s="31" t="s">
        <v>50</v>
      </c>
      <c r="H28" s="31" t="s">
        <v>37</v>
      </c>
      <c r="I28" s="33">
        <v>5</v>
      </c>
      <c r="J28" s="33">
        <v>2</v>
      </c>
      <c r="K28" s="53">
        <v>10886</v>
      </c>
      <c r="L28" s="53">
        <v>429</v>
      </c>
      <c r="M28" s="37">
        <f t="shared" si="0"/>
        <v>-0.0558000628733103</v>
      </c>
      <c r="N28" s="38">
        <v>12724</v>
      </c>
      <c r="O28" s="38">
        <v>12014</v>
      </c>
      <c r="P28" s="38">
        <v>480</v>
      </c>
      <c r="Q28" s="59">
        <v>65977</v>
      </c>
      <c r="R28" s="38">
        <f t="shared" si="1"/>
        <v>77991</v>
      </c>
      <c r="S28" s="52">
        <v>2484</v>
      </c>
      <c r="T28" s="40">
        <f t="shared" si="2"/>
        <v>2964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18</v>
      </c>
      <c r="F29" s="31" t="s">
        <v>250</v>
      </c>
      <c r="G29" s="31" t="s">
        <v>45</v>
      </c>
      <c r="H29" s="31" t="s">
        <v>55</v>
      </c>
      <c r="I29" s="33">
        <v>3</v>
      </c>
      <c r="J29" s="33">
        <v>1</v>
      </c>
      <c r="K29" s="53">
        <v>7451</v>
      </c>
      <c r="L29" s="53">
        <v>226</v>
      </c>
      <c r="M29" s="37">
        <f t="shared" si="0"/>
        <v>-0.22184725992223608</v>
      </c>
      <c r="N29" s="57">
        <v>13631</v>
      </c>
      <c r="O29" s="57">
        <v>10607</v>
      </c>
      <c r="P29" s="56">
        <v>378</v>
      </c>
      <c r="Q29" s="59">
        <v>32480</v>
      </c>
      <c r="R29" s="38">
        <f t="shared" si="1"/>
        <v>43087</v>
      </c>
      <c r="S29" s="52">
        <v>1154</v>
      </c>
      <c r="T29" s="40">
        <f t="shared" si="2"/>
        <v>1532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19</v>
      </c>
      <c r="F30" s="31" t="s">
        <v>237</v>
      </c>
      <c r="G30" s="31" t="s">
        <v>43</v>
      </c>
      <c r="H30" s="31" t="s">
        <v>41</v>
      </c>
      <c r="I30" s="33">
        <v>5</v>
      </c>
      <c r="J30" s="33">
        <v>4</v>
      </c>
      <c r="K30" s="53">
        <v>7953</v>
      </c>
      <c r="L30" s="53">
        <v>262</v>
      </c>
      <c r="M30" s="37">
        <f t="shared" si="0"/>
        <v>-0.22592510851173397</v>
      </c>
      <c r="N30" s="38">
        <v>13593</v>
      </c>
      <c r="O30" s="38">
        <v>10522</v>
      </c>
      <c r="P30" s="38">
        <v>408</v>
      </c>
      <c r="Q30" s="59">
        <v>185279</v>
      </c>
      <c r="R30" s="38">
        <f t="shared" si="1"/>
        <v>195801</v>
      </c>
      <c r="S30" s="52">
        <v>7379</v>
      </c>
      <c r="T30" s="40">
        <f t="shared" si="2"/>
        <v>7787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17</v>
      </c>
      <c r="F31" s="31" t="s">
        <v>218</v>
      </c>
      <c r="G31" s="31" t="s">
        <v>50</v>
      </c>
      <c r="H31" s="31" t="s">
        <v>37</v>
      </c>
      <c r="I31" s="33">
        <v>8</v>
      </c>
      <c r="J31" s="63">
        <v>6</v>
      </c>
      <c r="K31" s="53">
        <v>8486</v>
      </c>
      <c r="L31" s="53">
        <v>446</v>
      </c>
      <c r="M31" s="37">
        <f t="shared" si="0"/>
        <v>-0.3678859104714116</v>
      </c>
      <c r="N31" s="57">
        <v>15146</v>
      </c>
      <c r="O31" s="57">
        <v>9574</v>
      </c>
      <c r="P31" s="56">
        <v>514</v>
      </c>
      <c r="Q31" s="59">
        <v>514551</v>
      </c>
      <c r="R31" s="38">
        <f t="shared" si="1"/>
        <v>524125</v>
      </c>
      <c r="S31" s="52">
        <v>20871</v>
      </c>
      <c r="T31" s="40">
        <f t="shared" si="2"/>
        <v>21385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21</v>
      </c>
      <c r="F32" s="54" t="s">
        <v>191</v>
      </c>
      <c r="G32" s="54" t="s">
        <v>45</v>
      </c>
      <c r="H32" s="54" t="s">
        <v>41</v>
      </c>
      <c r="I32" s="33">
        <v>13</v>
      </c>
      <c r="J32" s="33">
        <v>3</v>
      </c>
      <c r="K32" s="53">
        <v>5620</v>
      </c>
      <c r="L32" s="53">
        <v>192</v>
      </c>
      <c r="M32" s="37">
        <f t="shared" si="0"/>
        <v>-0.23339113202873418</v>
      </c>
      <c r="N32" s="38">
        <v>10092.5</v>
      </c>
      <c r="O32" s="38">
        <v>7737</v>
      </c>
      <c r="P32" s="56">
        <v>296</v>
      </c>
      <c r="Q32" s="59">
        <v>2707574.5200000005</v>
      </c>
      <c r="R32" s="38">
        <f t="shared" si="1"/>
        <v>2715311.5200000005</v>
      </c>
      <c r="S32" s="52">
        <v>109407</v>
      </c>
      <c r="T32" s="40">
        <f t="shared" si="2"/>
        <v>109703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3" customFormat="1" ht="12.75">
      <c r="D33" s="32">
        <v>24</v>
      </c>
      <c r="E33" s="32">
        <v>23</v>
      </c>
      <c r="F33" s="31" t="s">
        <v>239</v>
      </c>
      <c r="G33" s="31" t="s">
        <v>45</v>
      </c>
      <c r="H33" s="31" t="s">
        <v>37</v>
      </c>
      <c r="I33" s="33">
        <v>5</v>
      </c>
      <c r="J33" s="33">
        <v>1</v>
      </c>
      <c r="K33" s="53">
        <v>3353</v>
      </c>
      <c r="L33" s="53">
        <v>121</v>
      </c>
      <c r="M33" s="37">
        <f t="shared" si="0"/>
        <v>-0.3038648098889063</v>
      </c>
      <c r="N33" s="38">
        <v>6391</v>
      </c>
      <c r="O33" s="38">
        <v>4449</v>
      </c>
      <c r="P33" s="38">
        <v>170</v>
      </c>
      <c r="Q33" s="59">
        <v>26559</v>
      </c>
      <c r="R33" s="38">
        <f t="shared" si="1"/>
        <v>31008</v>
      </c>
      <c r="S33" s="52">
        <v>999</v>
      </c>
      <c r="T33" s="40">
        <f t="shared" si="2"/>
        <v>1169</v>
      </c>
      <c r="U33" s="22"/>
      <c r="V33" s="39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3" customFormat="1" ht="12.75">
      <c r="D34" s="32">
        <v>25</v>
      </c>
      <c r="E34" s="32">
        <v>22</v>
      </c>
      <c r="F34" s="31" t="s">
        <v>231</v>
      </c>
      <c r="G34" s="31" t="s">
        <v>45</v>
      </c>
      <c r="H34" s="31" t="s">
        <v>48</v>
      </c>
      <c r="I34" s="33">
        <v>6</v>
      </c>
      <c r="J34" s="33">
        <v>1</v>
      </c>
      <c r="K34" s="53">
        <v>3332</v>
      </c>
      <c r="L34" s="53">
        <v>145</v>
      </c>
      <c r="M34" s="37">
        <f t="shared" si="0"/>
        <v>-0.4525983838118389</v>
      </c>
      <c r="N34" s="38">
        <v>7610.5</v>
      </c>
      <c r="O34" s="38">
        <v>4166</v>
      </c>
      <c r="P34" s="38">
        <v>208</v>
      </c>
      <c r="Q34" s="59">
        <v>115267.5</v>
      </c>
      <c r="R34" s="38">
        <f t="shared" si="1"/>
        <v>119433.5</v>
      </c>
      <c r="S34" s="52">
        <v>4589</v>
      </c>
      <c r="T34" s="40">
        <f t="shared" si="2"/>
        <v>4797</v>
      </c>
      <c r="U34" s="22"/>
      <c r="V34" s="39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2" ht="13.5" thickBot="1">
      <c r="D35" s="44"/>
      <c r="E35" s="45"/>
      <c r="F35" s="45"/>
      <c r="G35" s="45"/>
      <c r="H35" s="45"/>
      <c r="I35" s="45"/>
      <c r="J35" s="45"/>
      <c r="K35" s="46">
        <f>SUM(K10:K34)</f>
        <v>1015936</v>
      </c>
      <c r="L35" s="46">
        <f>SUM(L10:L34)</f>
        <v>33666</v>
      </c>
      <c r="M35" s="47">
        <f t="shared" si="0"/>
        <v>-0.12905704875756052</v>
      </c>
      <c r="N35" s="46">
        <f>SUM(N10:N34)</f>
        <v>1520784.0399999998</v>
      </c>
      <c r="O35" s="46">
        <f aca="true" t="shared" si="3" ref="O35:T35">SUM(O10:O34)</f>
        <v>1324516.14</v>
      </c>
      <c r="P35" s="46">
        <f t="shared" si="3"/>
        <v>47375</v>
      </c>
      <c r="Q35" s="46">
        <f t="shared" si="3"/>
        <v>16622246.260000002</v>
      </c>
      <c r="R35" s="46">
        <f t="shared" si="3"/>
        <v>17946762.400000002</v>
      </c>
      <c r="S35" s="46">
        <f t="shared" si="3"/>
        <v>619915</v>
      </c>
      <c r="T35" s="46">
        <f t="shared" si="3"/>
        <v>667290</v>
      </c>
      <c r="U35" s="48"/>
      <c r="V35" s="49">
        <f>SUM(V10:V22)</f>
        <v>0</v>
      </c>
    </row>
    <row r="38" spans="15:16" ht="12.75">
      <c r="O38" s="66"/>
      <c r="P38" s="65"/>
    </row>
    <row r="41" spans="16:256" s="3" customFormat="1" ht="12.75">
      <c r="P41" s="49"/>
      <c r="Q41" s="49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0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193</v>
      </c>
      <c r="L2" s="6" t="s">
        <v>1</v>
      </c>
      <c r="M2" s="7"/>
      <c r="N2" s="8"/>
      <c r="O2" s="9" t="s">
        <v>251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252</v>
      </c>
      <c r="P3" s="2"/>
      <c r="Q3" s="2"/>
      <c r="R3" s="18" t="s">
        <v>5</v>
      </c>
      <c r="S3" s="5"/>
      <c r="T3" s="19">
        <v>5.62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38</v>
      </c>
      <c r="N4" s="22" t="s">
        <v>8</v>
      </c>
      <c r="Q4" s="22"/>
      <c r="R4" s="1" t="s">
        <v>9</v>
      </c>
      <c r="S4" s="1"/>
      <c r="T4" s="23">
        <v>40444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 t="s">
        <v>38</v>
      </c>
      <c r="F10" s="31" t="s">
        <v>253</v>
      </c>
      <c r="G10" s="31" t="s">
        <v>45</v>
      </c>
      <c r="H10" s="31" t="s">
        <v>48</v>
      </c>
      <c r="I10" s="33">
        <v>1</v>
      </c>
      <c r="J10" s="33">
        <v>8</v>
      </c>
      <c r="K10" s="53">
        <v>281837</v>
      </c>
      <c r="L10" s="53">
        <v>7096</v>
      </c>
      <c r="M10" s="37" t="e">
        <f aca="true" t="shared" si="0" ref="M10:M34">O10/N10-100%</f>
        <v>#DIV/0!</v>
      </c>
      <c r="N10" s="38"/>
      <c r="O10" s="38">
        <v>380830.6</v>
      </c>
      <c r="P10" s="38">
        <v>10736</v>
      </c>
      <c r="Q10" s="59"/>
      <c r="R10" s="38">
        <f aca="true" t="shared" si="1" ref="R10:R33">O10+Q10</f>
        <v>380830.6</v>
      </c>
      <c r="S10" s="52"/>
      <c r="T10" s="40">
        <f aca="true" t="shared" si="2" ref="T10:T33">S10+P10</f>
        <v>10736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2</v>
      </c>
      <c r="F11" s="31" t="s">
        <v>243</v>
      </c>
      <c r="G11" s="31" t="s">
        <v>45</v>
      </c>
      <c r="H11" s="31" t="s">
        <v>48</v>
      </c>
      <c r="I11" s="33">
        <v>3</v>
      </c>
      <c r="J11" s="33">
        <v>6</v>
      </c>
      <c r="K11" s="53">
        <v>117542</v>
      </c>
      <c r="L11" s="53">
        <v>3890</v>
      </c>
      <c r="M11" s="37">
        <f t="shared" si="0"/>
        <v>-0.22792359807681395</v>
      </c>
      <c r="N11" s="38">
        <v>196681.96</v>
      </c>
      <c r="O11" s="38">
        <v>151853.5</v>
      </c>
      <c r="P11" s="38">
        <v>5713</v>
      </c>
      <c r="Q11" s="59">
        <v>441171.45999999996</v>
      </c>
      <c r="R11" s="38">
        <f t="shared" si="1"/>
        <v>593024.96</v>
      </c>
      <c r="S11" s="52">
        <v>18300</v>
      </c>
      <c r="T11" s="40">
        <f t="shared" si="2"/>
        <v>24013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1</v>
      </c>
      <c r="F12" s="31" t="s">
        <v>248</v>
      </c>
      <c r="G12" s="31" t="s">
        <v>51</v>
      </c>
      <c r="H12" s="31" t="s">
        <v>37</v>
      </c>
      <c r="I12" s="33">
        <v>2</v>
      </c>
      <c r="J12" s="33">
        <v>10</v>
      </c>
      <c r="K12" s="53">
        <v>109274</v>
      </c>
      <c r="L12" s="53">
        <v>3773</v>
      </c>
      <c r="M12" s="37">
        <f t="shared" si="0"/>
        <v>-0.3739343572661167</v>
      </c>
      <c r="N12" s="57">
        <v>232958</v>
      </c>
      <c r="O12" s="57">
        <v>145847</v>
      </c>
      <c r="P12" s="56">
        <v>5493</v>
      </c>
      <c r="Q12" s="59">
        <v>232958</v>
      </c>
      <c r="R12" s="38">
        <f t="shared" si="1"/>
        <v>378805</v>
      </c>
      <c r="S12" s="52">
        <v>8695</v>
      </c>
      <c r="T12" s="40">
        <f t="shared" si="2"/>
        <v>14188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 t="s">
        <v>38</v>
      </c>
      <c r="F13" s="31" t="s">
        <v>254</v>
      </c>
      <c r="G13" s="31" t="s">
        <v>40</v>
      </c>
      <c r="H13" s="31" t="s">
        <v>41</v>
      </c>
      <c r="I13" s="33">
        <v>1</v>
      </c>
      <c r="J13" s="33">
        <v>8</v>
      </c>
      <c r="K13" s="53">
        <v>88569</v>
      </c>
      <c r="L13" s="53">
        <v>3076</v>
      </c>
      <c r="M13" s="37" t="e">
        <f t="shared" si="0"/>
        <v>#DIV/0!</v>
      </c>
      <c r="N13" s="38"/>
      <c r="O13" s="38">
        <v>121116.5</v>
      </c>
      <c r="P13" s="38">
        <v>4859</v>
      </c>
      <c r="Q13" s="59"/>
      <c r="R13" s="38">
        <f t="shared" si="1"/>
        <v>121116.5</v>
      </c>
      <c r="S13" s="52"/>
      <c r="T13" s="40">
        <f t="shared" si="2"/>
        <v>4859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4</v>
      </c>
      <c r="F14" s="31" t="s">
        <v>225</v>
      </c>
      <c r="G14" s="31" t="s">
        <v>40</v>
      </c>
      <c r="H14" s="31" t="s">
        <v>41</v>
      </c>
      <c r="I14" s="33">
        <v>9</v>
      </c>
      <c r="J14" s="33">
        <v>8</v>
      </c>
      <c r="K14" s="53">
        <v>81051</v>
      </c>
      <c r="L14" s="53">
        <v>2824</v>
      </c>
      <c r="M14" s="37">
        <f t="shared" si="0"/>
        <v>-0.06830172342041729</v>
      </c>
      <c r="N14" s="38">
        <v>121588.44</v>
      </c>
      <c r="O14" s="38">
        <v>113283.74</v>
      </c>
      <c r="P14" s="38">
        <v>4428</v>
      </c>
      <c r="Q14" s="59">
        <v>2118544</v>
      </c>
      <c r="R14" s="38">
        <f t="shared" si="1"/>
        <v>2231827.74</v>
      </c>
      <c r="S14" s="52">
        <v>82026</v>
      </c>
      <c r="T14" s="40">
        <f t="shared" si="2"/>
        <v>86454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5</v>
      </c>
      <c r="F15" s="54" t="s">
        <v>211</v>
      </c>
      <c r="G15" s="54" t="s">
        <v>43</v>
      </c>
      <c r="H15" s="54" t="s">
        <v>41</v>
      </c>
      <c r="I15" s="54">
        <v>8</v>
      </c>
      <c r="J15" s="33">
        <v>7</v>
      </c>
      <c r="K15" s="53">
        <v>83760</v>
      </c>
      <c r="L15" s="53">
        <v>3219</v>
      </c>
      <c r="M15" s="37">
        <f t="shared" si="0"/>
        <v>0.2114471122647632</v>
      </c>
      <c r="N15" s="57">
        <v>77050</v>
      </c>
      <c r="O15" s="57">
        <v>93342</v>
      </c>
      <c r="P15" s="56">
        <v>3663</v>
      </c>
      <c r="Q15" s="59">
        <v>921237</v>
      </c>
      <c r="R15" s="38">
        <f t="shared" si="1"/>
        <v>1014579</v>
      </c>
      <c r="S15" s="52">
        <v>38478</v>
      </c>
      <c r="T15" s="40">
        <f t="shared" si="2"/>
        <v>42141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3</v>
      </c>
      <c r="F16" s="31" t="s">
        <v>223</v>
      </c>
      <c r="G16" s="31" t="s">
        <v>45</v>
      </c>
      <c r="H16" s="31" t="s">
        <v>41</v>
      </c>
      <c r="I16" s="33">
        <v>6</v>
      </c>
      <c r="J16" s="63">
        <v>8</v>
      </c>
      <c r="K16" s="53">
        <v>63285</v>
      </c>
      <c r="L16" s="53">
        <v>1946</v>
      </c>
      <c r="M16" s="37">
        <f t="shared" si="0"/>
        <v>-0.4066713393173408</v>
      </c>
      <c r="N16" s="57">
        <v>132687</v>
      </c>
      <c r="O16" s="57">
        <v>78727</v>
      </c>
      <c r="P16" s="56">
        <v>2571</v>
      </c>
      <c r="Q16" s="59">
        <v>1304263.4</v>
      </c>
      <c r="R16" s="38">
        <f t="shared" si="1"/>
        <v>1382990.4</v>
      </c>
      <c r="S16" s="52">
        <v>39577</v>
      </c>
      <c r="T16" s="40">
        <f t="shared" si="2"/>
        <v>42148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7</v>
      </c>
      <c r="F17" s="31" t="s">
        <v>228</v>
      </c>
      <c r="G17" s="31" t="s">
        <v>45</v>
      </c>
      <c r="H17" s="31" t="s">
        <v>67</v>
      </c>
      <c r="I17" s="33">
        <v>5</v>
      </c>
      <c r="J17" s="33">
        <v>5</v>
      </c>
      <c r="K17" s="53">
        <v>45895</v>
      </c>
      <c r="L17" s="53">
        <v>1476</v>
      </c>
      <c r="M17" s="37">
        <f t="shared" si="0"/>
        <v>-0.18135809356818366</v>
      </c>
      <c r="N17" s="38">
        <v>75282</v>
      </c>
      <c r="O17" s="38">
        <v>61629</v>
      </c>
      <c r="P17" s="38">
        <v>2281</v>
      </c>
      <c r="Q17" s="59">
        <v>703550</v>
      </c>
      <c r="R17" s="38">
        <f t="shared" si="1"/>
        <v>765179</v>
      </c>
      <c r="S17" s="52">
        <v>26970</v>
      </c>
      <c r="T17" s="40">
        <f t="shared" si="2"/>
        <v>29251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6</v>
      </c>
      <c r="F18" s="50" t="s">
        <v>235</v>
      </c>
      <c r="G18" s="31" t="s">
        <v>40</v>
      </c>
      <c r="H18" s="31" t="s">
        <v>41</v>
      </c>
      <c r="I18" s="61">
        <v>4</v>
      </c>
      <c r="J18" s="33">
        <v>8</v>
      </c>
      <c r="K18" s="62">
        <v>52865</v>
      </c>
      <c r="L18" s="53">
        <v>1576</v>
      </c>
      <c r="M18" s="37">
        <f t="shared" si="0"/>
        <v>-0.2588920155409412</v>
      </c>
      <c r="N18" s="38">
        <v>76546.2</v>
      </c>
      <c r="O18" s="38">
        <v>56729</v>
      </c>
      <c r="P18" s="38">
        <v>1740</v>
      </c>
      <c r="Q18" s="59">
        <v>333729.3</v>
      </c>
      <c r="R18" s="38">
        <f t="shared" si="1"/>
        <v>390458.3</v>
      </c>
      <c r="S18" s="52">
        <v>10447</v>
      </c>
      <c r="T18" s="40">
        <f t="shared" si="2"/>
        <v>12187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9</v>
      </c>
      <c r="F19" s="31" t="s">
        <v>244</v>
      </c>
      <c r="G19" s="31" t="s">
        <v>51</v>
      </c>
      <c r="H19" s="31" t="s">
        <v>37</v>
      </c>
      <c r="I19" s="61">
        <v>3</v>
      </c>
      <c r="J19" s="33">
        <v>9</v>
      </c>
      <c r="K19" s="62">
        <v>50903</v>
      </c>
      <c r="L19" s="53">
        <v>1814</v>
      </c>
      <c r="M19" s="37">
        <f t="shared" si="0"/>
        <v>-0.20940872665010601</v>
      </c>
      <c r="N19" s="38">
        <v>71253</v>
      </c>
      <c r="O19" s="38">
        <v>56332</v>
      </c>
      <c r="P19" s="38">
        <v>2074</v>
      </c>
      <c r="Q19" s="59">
        <v>177329</v>
      </c>
      <c r="R19" s="38">
        <f t="shared" si="1"/>
        <v>233661</v>
      </c>
      <c r="S19" s="52">
        <v>6458</v>
      </c>
      <c r="T19" s="40">
        <f t="shared" si="2"/>
        <v>8532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10</v>
      </c>
      <c r="F20" s="68" t="s">
        <v>249</v>
      </c>
      <c r="G20" s="31" t="s">
        <v>45</v>
      </c>
      <c r="H20" s="31" t="s">
        <v>41</v>
      </c>
      <c r="I20" s="33">
        <v>2</v>
      </c>
      <c r="J20" s="33">
        <v>4</v>
      </c>
      <c r="K20" s="53">
        <v>39087</v>
      </c>
      <c r="L20" s="53">
        <v>1314</v>
      </c>
      <c r="M20" s="37">
        <f t="shared" si="0"/>
        <v>-0.05428808071681346</v>
      </c>
      <c r="N20" s="57">
        <v>53124</v>
      </c>
      <c r="O20" s="57">
        <v>50240</v>
      </c>
      <c r="P20" s="56">
        <v>1886</v>
      </c>
      <c r="Q20" s="59">
        <v>53124</v>
      </c>
      <c r="R20" s="38">
        <f t="shared" si="1"/>
        <v>103364</v>
      </c>
      <c r="S20" s="52">
        <v>2135</v>
      </c>
      <c r="T20" s="40">
        <f t="shared" si="2"/>
        <v>4021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8</v>
      </c>
      <c r="F21" s="31" t="s">
        <v>229</v>
      </c>
      <c r="G21" s="31" t="s">
        <v>89</v>
      </c>
      <c r="H21" s="31" t="s">
        <v>41</v>
      </c>
      <c r="I21" s="33">
        <v>5</v>
      </c>
      <c r="J21" s="33">
        <v>9</v>
      </c>
      <c r="K21" s="53">
        <v>32379</v>
      </c>
      <c r="L21" s="53">
        <v>1021</v>
      </c>
      <c r="M21" s="37">
        <f t="shared" si="0"/>
        <v>-0.4623347898064972</v>
      </c>
      <c r="N21" s="38">
        <v>73694</v>
      </c>
      <c r="O21" s="38">
        <v>39622.7</v>
      </c>
      <c r="P21" s="38">
        <v>1361</v>
      </c>
      <c r="Q21" s="59">
        <v>615841</v>
      </c>
      <c r="R21" s="38">
        <f t="shared" si="1"/>
        <v>655463.7</v>
      </c>
      <c r="S21" s="52">
        <v>20707</v>
      </c>
      <c r="T21" s="40">
        <f t="shared" si="2"/>
        <v>22068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11</v>
      </c>
      <c r="F22" s="50" t="s">
        <v>245</v>
      </c>
      <c r="G22" s="31" t="s">
        <v>45</v>
      </c>
      <c r="H22" s="31" t="s">
        <v>53</v>
      </c>
      <c r="I22" s="33">
        <v>3</v>
      </c>
      <c r="J22" s="33">
        <v>3</v>
      </c>
      <c r="K22" s="53">
        <v>26090</v>
      </c>
      <c r="L22" s="53">
        <v>958</v>
      </c>
      <c r="M22" s="37">
        <f t="shared" si="0"/>
        <v>0.0002549430627158955</v>
      </c>
      <c r="N22" s="38">
        <v>35302</v>
      </c>
      <c r="O22" s="38">
        <v>35311</v>
      </c>
      <c r="P22" s="38">
        <v>1462</v>
      </c>
      <c r="Q22" s="59">
        <v>80873.5</v>
      </c>
      <c r="R22" s="38">
        <f t="shared" si="1"/>
        <v>116184.5</v>
      </c>
      <c r="S22" s="52">
        <v>3368</v>
      </c>
      <c r="T22" s="40">
        <f t="shared" si="2"/>
        <v>4830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12</v>
      </c>
      <c r="F23" s="31" t="s">
        <v>230</v>
      </c>
      <c r="G23" s="31" t="s">
        <v>51</v>
      </c>
      <c r="H23" s="31" t="s">
        <v>37</v>
      </c>
      <c r="I23" s="33">
        <v>5</v>
      </c>
      <c r="J23" s="33">
        <v>9</v>
      </c>
      <c r="K23" s="53">
        <v>17961</v>
      </c>
      <c r="L23" s="53">
        <v>749</v>
      </c>
      <c r="M23" s="37">
        <f t="shared" si="0"/>
        <v>-0.09260713973989698</v>
      </c>
      <c r="N23" s="38">
        <v>22914</v>
      </c>
      <c r="O23" s="38">
        <v>20792</v>
      </c>
      <c r="P23" s="38">
        <v>881</v>
      </c>
      <c r="Q23" s="59">
        <v>244666</v>
      </c>
      <c r="R23" s="38">
        <f t="shared" si="1"/>
        <v>265458</v>
      </c>
      <c r="S23" s="52">
        <v>10329</v>
      </c>
      <c r="T23" s="40">
        <f t="shared" si="2"/>
        <v>11210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15</v>
      </c>
      <c r="F24" s="31" t="s">
        <v>167</v>
      </c>
      <c r="G24" s="31" t="s">
        <v>89</v>
      </c>
      <c r="H24" s="31" t="s">
        <v>41</v>
      </c>
      <c r="I24" s="33">
        <v>17</v>
      </c>
      <c r="J24" s="33">
        <v>6</v>
      </c>
      <c r="K24" s="53">
        <v>19982</v>
      </c>
      <c r="L24" s="53">
        <v>725</v>
      </c>
      <c r="M24" s="37">
        <f t="shared" si="0"/>
        <v>0.16589534652622007</v>
      </c>
      <c r="N24" s="57">
        <v>17610.5</v>
      </c>
      <c r="O24" s="57">
        <v>20532</v>
      </c>
      <c r="P24" s="56">
        <v>755</v>
      </c>
      <c r="Q24" s="59">
        <v>3708565.5400000005</v>
      </c>
      <c r="R24" s="38">
        <f t="shared" si="1"/>
        <v>3729097.5400000005</v>
      </c>
      <c r="S24" s="52">
        <v>129184</v>
      </c>
      <c r="T24" s="40">
        <f t="shared" si="2"/>
        <v>129939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21</v>
      </c>
      <c r="F25" s="31" t="s">
        <v>196</v>
      </c>
      <c r="G25" s="31" t="s">
        <v>50</v>
      </c>
      <c r="H25" s="31" t="s">
        <v>37</v>
      </c>
      <c r="I25" s="33">
        <v>11</v>
      </c>
      <c r="J25" s="33">
        <v>9</v>
      </c>
      <c r="K25" s="53">
        <v>14893</v>
      </c>
      <c r="L25" s="53">
        <v>699</v>
      </c>
      <c r="M25" s="37">
        <f t="shared" si="0"/>
        <v>0.48654124457308257</v>
      </c>
      <c r="N25" s="57">
        <v>10365</v>
      </c>
      <c r="O25" s="57">
        <v>15408</v>
      </c>
      <c r="P25" s="56">
        <v>718</v>
      </c>
      <c r="Q25" s="59">
        <v>597110</v>
      </c>
      <c r="R25" s="38">
        <f t="shared" si="1"/>
        <v>612518</v>
      </c>
      <c r="S25" s="52">
        <v>25737</v>
      </c>
      <c r="T25" s="40">
        <f t="shared" si="2"/>
        <v>26455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18</v>
      </c>
      <c r="F26" s="31" t="s">
        <v>218</v>
      </c>
      <c r="G26" s="31" t="s">
        <v>50</v>
      </c>
      <c r="H26" s="31" t="s">
        <v>37</v>
      </c>
      <c r="I26" s="33">
        <v>7</v>
      </c>
      <c r="J26" s="63">
        <v>5</v>
      </c>
      <c r="K26" s="53">
        <v>12796</v>
      </c>
      <c r="L26" s="53">
        <v>560</v>
      </c>
      <c r="M26" s="37">
        <f t="shared" si="0"/>
        <v>0.2699983229917826</v>
      </c>
      <c r="N26" s="57">
        <v>11926</v>
      </c>
      <c r="O26" s="57">
        <v>15146</v>
      </c>
      <c r="P26" s="56">
        <v>675</v>
      </c>
      <c r="Q26" s="59">
        <v>499405</v>
      </c>
      <c r="R26" s="38">
        <f t="shared" si="1"/>
        <v>514551</v>
      </c>
      <c r="S26" s="52">
        <v>20196</v>
      </c>
      <c r="T26" s="40">
        <f t="shared" si="2"/>
        <v>20871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14</v>
      </c>
      <c r="F27" s="31" t="s">
        <v>250</v>
      </c>
      <c r="G27" s="31" t="s">
        <v>45</v>
      </c>
      <c r="H27" s="31" t="s">
        <v>55</v>
      </c>
      <c r="I27" s="33">
        <v>2</v>
      </c>
      <c r="J27" s="33">
        <v>1</v>
      </c>
      <c r="K27" s="53">
        <v>10482</v>
      </c>
      <c r="L27" s="53">
        <v>321</v>
      </c>
      <c r="M27" s="37">
        <f t="shared" si="0"/>
        <v>-0.2768316621571436</v>
      </c>
      <c r="N27" s="57">
        <v>18849</v>
      </c>
      <c r="O27" s="57">
        <v>13631</v>
      </c>
      <c r="P27" s="56">
        <v>473</v>
      </c>
      <c r="Q27" s="59">
        <v>18849</v>
      </c>
      <c r="R27" s="38">
        <f t="shared" si="1"/>
        <v>32480</v>
      </c>
      <c r="S27" s="52">
        <v>681</v>
      </c>
      <c r="T27" s="40">
        <f t="shared" si="2"/>
        <v>1154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13</v>
      </c>
      <c r="F28" s="31" t="s">
        <v>237</v>
      </c>
      <c r="G28" s="31" t="s">
        <v>43</v>
      </c>
      <c r="H28" s="31" t="s">
        <v>41</v>
      </c>
      <c r="I28" s="33">
        <v>4</v>
      </c>
      <c r="J28" s="33">
        <v>6</v>
      </c>
      <c r="K28" s="53">
        <v>9959</v>
      </c>
      <c r="L28" s="53">
        <v>342</v>
      </c>
      <c r="M28" s="37">
        <f t="shared" si="0"/>
        <v>-0.35135522046192025</v>
      </c>
      <c r="N28" s="38">
        <v>20956</v>
      </c>
      <c r="O28" s="38">
        <v>13593</v>
      </c>
      <c r="P28" s="38">
        <v>548</v>
      </c>
      <c r="Q28" s="59">
        <v>171686</v>
      </c>
      <c r="R28" s="38">
        <f t="shared" si="1"/>
        <v>185279</v>
      </c>
      <c r="S28" s="52">
        <v>6831</v>
      </c>
      <c r="T28" s="40">
        <f t="shared" si="2"/>
        <v>7379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17</v>
      </c>
      <c r="F29" s="50" t="s">
        <v>238</v>
      </c>
      <c r="G29" s="31" t="s">
        <v>50</v>
      </c>
      <c r="H29" s="31" t="s">
        <v>37</v>
      </c>
      <c r="I29" s="33">
        <v>4</v>
      </c>
      <c r="J29" s="33">
        <v>2</v>
      </c>
      <c r="K29" s="53">
        <v>12074</v>
      </c>
      <c r="L29" s="53">
        <v>467</v>
      </c>
      <c r="M29" s="37">
        <f t="shared" si="0"/>
        <v>-0.08938667430043656</v>
      </c>
      <c r="N29" s="38">
        <v>13973</v>
      </c>
      <c r="O29" s="38">
        <v>12724</v>
      </c>
      <c r="P29" s="38">
        <v>499</v>
      </c>
      <c r="Q29" s="59">
        <v>53253</v>
      </c>
      <c r="R29" s="38">
        <f t="shared" si="1"/>
        <v>65977</v>
      </c>
      <c r="S29" s="52">
        <v>1985</v>
      </c>
      <c r="T29" s="40">
        <f t="shared" si="2"/>
        <v>2484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16</v>
      </c>
      <c r="F30" s="54" t="s">
        <v>191</v>
      </c>
      <c r="G30" s="54" t="s">
        <v>45</v>
      </c>
      <c r="H30" s="54" t="s">
        <v>41</v>
      </c>
      <c r="I30" s="33">
        <v>12</v>
      </c>
      <c r="J30" s="33">
        <v>3</v>
      </c>
      <c r="K30" s="53">
        <v>7807</v>
      </c>
      <c r="L30" s="53">
        <v>281</v>
      </c>
      <c r="M30" s="37">
        <f t="shared" si="0"/>
        <v>-0.36513178587154804</v>
      </c>
      <c r="N30" s="38">
        <v>15897</v>
      </c>
      <c r="O30" s="38">
        <v>10092.5</v>
      </c>
      <c r="P30" s="56">
        <v>419</v>
      </c>
      <c r="Q30" s="59">
        <v>2697482.0200000005</v>
      </c>
      <c r="R30" s="38">
        <f t="shared" si="1"/>
        <v>2707574.5200000005</v>
      </c>
      <c r="S30" s="52">
        <v>108988</v>
      </c>
      <c r="T30" s="40">
        <f t="shared" si="2"/>
        <v>109407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20</v>
      </c>
      <c r="F31" s="31" t="s">
        <v>231</v>
      </c>
      <c r="G31" s="31" t="s">
        <v>45</v>
      </c>
      <c r="H31" s="31" t="s">
        <v>48</v>
      </c>
      <c r="I31" s="33">
        <v>5</v>
      </c>
      <c r="J31" s="33">
        <v>2</v>
      </c>
      <c r="K31" s="53">
        <v>6025</v>
      </c>
      <c r="L31" s="53">
        <v>207</v>
      </c>
      <c r="M31" s="37">
        <f t="shared" si="0"/>
        <v>-0.3357915866643393</v>
      </c>
      <c r="N31" s="38">
        <v>11458</v>
      </c>
      <c r="O31" s="38">
        <v>7610.5</v>
      </c>
      <c r="P31" s="38">
        <v>296</v>
      </c>
      <c r="Q31" s="59">
        <v>107657</v>
      </c>
      <c r="R31" s="38">
        <f t="shared" si="1"/>
        <v>115267.5</v>
      </c>
      <c r="S31" s="52">
        <v>4293</v>
      </c>
      <c r="T31" s="40">
        <f t="shared" si="2"/>
        <v>4589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22</v>
      </c>
      <c r="F32" s="31" t="s">
        <v>239</v>
      </c>
      <c r="G32" s="31" t="s">
        <v>45</v>
      </c>
      <c r="H32" s="31" t="s">
        <v>37</v>
      </c>
      <c r="I32" s="33">
        <v>4</v>
      </c>
      <c r="J32" s="33">
        <v>1</v>
      </c>
      <c r="K32" s="53">
        <v>5243</v>
      </c>
      <c r="L32" s="53">
        <v>187</v>
      </c>
      <c r="M32" s="37">
        <f t="shared" si="0"/>
        <v>0.012195121951219523</v>
      </c>
      <c r="N32" s="38">
        <v>6314</v>
      </c>
      <c r="O32" s="38">
        <v>6391</v>
      </c>
      <c r="P32" s="38">
        <v>239</v>
      </c>
      <c r="Q32" s="59">
        <v>20168</v>
      </c>
      <c r="R32" s="38">
        <f t="shared" si="1"/>
        <v>26559</v>
      </c>
      <c r="S32" s="52">
        <v>760</v>
      </c>
      <c r="T32" s="40">
        <f t="shared" si="2"/>
        <v>999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3" customFormat="1" ht="12.75">
      <c r="D33" s="32">
        <v>24</v>
      </c>
      <c r="E33" s="32">
        <v>19</v>
      </c>
      <c r="F33" s="31" t="s">
        <v>236</v>
      </c>
      <c r="G33" s="31" t="s">
        <v>36</v>
      </c>
      <c r="H33" s="31" t="s">
        <v>37</v>
      </c>
      <c r="I33" s="33">
        <v>4</v>
      </c>
      <c r="J33" s="33">
        <v>5</v>
      </c>
      <c r="K33" s="53">
        <v>2794</v>
      </c>
      <c r="L33" s="53">
        <v>129</v>
      </c>
      <c r="M33" s="37">
        <f t="shared" si="0"/>
        <v>-0.7082559513759918</v>
      </c>
      <c r="N33" s="38">
        <v>11846</v>
      </c>
      <c r="O33" s="38">
        <v>3456</v>
      </c>
      <c r="P33" s="38">
        <v>177</v>
      </c>
      <c r="Q33" s="59">
        <v>154564</v>
      </c>
      <c r="R33" s="38">
        <f t="shared" si="1"/>
        <v>158020</v>
      </c>
      <c r="S33" s="52">
        <v>6088</v>
      </c>
      <c r="T33" s="40">
        <f t="shared" si="2"/>
        <v>6265</v>
      </c>
      <c r="U33" s="22"/>
      <c r="V33" s="39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2" ht="13.5" thickBot="1">
      <c r="D34" s="44"/>
      <c r="E34" s="45"/>
      <c r="F34" s="45"/>
      <c r="G34" s="45"/>
      <c r="H34" s="45"/>
      <c r="I34" s="45"/>
      <c r="J34" s="45"/>
      <c r="K34" s="46">
        <f>SUM(K10:K33)</f>
        <v>1192553</v>
      </c>
      <c r="L34" s="46">
        <f>SUM(L10:L33)</f>
        <v>38650</v>
      </c>
      <c r="M34" s="47">
        <f t="shared" si="0"/>
        <v>0.16507609141227242</v>
      </c>
      <c r="N34" s="46">
        <f>SUM(N10:N33)</f>
        <v>1308275.0999999999</v>
      </c>
      <c r="O34" s="46">
        <f aca="true" t="shared" si="3" ref="O34:T34">SUM(O10:O33)</f>
        <v>1524240.0399999998</v>
      </c>
      <c r="P34" s="46">
        <f t="shared" si="3"/>
        <v>53947</v>
      </c>
      <c r="Q34" s="46">
        <f t="shared" si="3"/>
        <v>15256026.219999999</v>
      </c>
      <c r="R34" s="46">
        <f t="shared" si="3"/>
        <v>16780266.26</v>
      </c>
      <c r="S34" s="46">
        <f t="shared" si="3"/>
        <v>572233</v>
      </c>
      <c r="T34" s="46">
        <f t="shared" si="3"/>
        <v>626180</v>
      </c>
      <c r="U34" s="48"/>
      <c r="V34" s="49">
        <f>SUM(V10:V22)</f>
        <v>0</v>
      </c>
    </row>
    <row r="37" spans="15:16" ht="12.75">
      <c r="O37" s="66"/>
      <c r="P37" s="65"/>
    </row>
    <row r="40" spans="16:256" s="3" customFormat="1" ht="12.75">
      <c r="P40" s="49"/>
      <c r="Q40" s="49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8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193</v>
      </c>
      <c r="L2" s="6" t="s">
        <v>1</v>
      </c>
      <c r="M2" s="7"/>
      <c r="N2" s="8"/>
      <c r="O2" s="9" t="s">
        <v>246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247</v>
      </c>
      <c r="P3" s="2"/>
      <c r="Q3" s="2"/>
      <c r="R3" s="18" t="s">
        <v>5</v>
      </c>
      <c r="S3" s="5"/>
      <c r="T3" s="19">
        <v>5.62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37</v>
      </c>
      <c r="N4" s="22" t="s">
        <v>8</v>
      </c>
      <c r="Q4" s="22"/>
      <c r="R4" s="1" t="s">
        <v>9</v>
      </c>
      <c r="S4" s="1"/>
      <c r="T4" s="23">
        <v>40437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 t="s">
        <v>38</v>
      </c>
      <c r="F10" s="31" t="s">
        <v>248</v>
      </c>
      <c r="G10" s="31" t="s">
        <v>51</v>
      </c>
      <c r="H10" s="31" t="s">
        <v>37</v>
      </c>
      <c r="I10" s="33">
        <v>1</v>
      </c>
      <c r="J10" s="33">
        <v>10</v>
      </c>
      <c r="K10" s="53">
        <v>167917</v>
      </c>
      <c r="L10" s="53">
        <v>5709</v>
      </c>
      <c r="M10" s="37" t="e">
        <f aca="true" t="shared" si="0" ref="M10:M32">O10/N10-100%</f>
        <v>#DIV/0!</v>
      </c>
      <c r="N10" s="57"/>
      <c r="O10" s="57">
        <v>232958</v>
      </c>
      <c r="P10" s="56">
        <v>8695</v>
      </c>
      <c r="Q10" s="59"/>
      <c r="R10" s="38">
        <f aca="true" t="shared" si="1" ref="R10:R31">O10+Q10</f>
        <v>232958</v>
      </c>
      <c r="S10" s="52"/>
      <c r="T10" s="40">
        <f aca="true" t="shared" si="2" ref="T10:T31">S10+P10</f>
        <v>8695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1</v>
      </c>
      <c r="F11" s="31" t="s">
        <v>243</v>
      </c>
      <c r="G11" s="31" t="s">
        <v>45</v>
      </c>
      <c r="H11" s="31" t="s">
        <v>48</v>
      </c>
      <c r="I11" s="33">
        <v>2</v>
      </c>
      <c r="J11" s="33">
        <v>6</v>
      </c>
      <c r="K11" s="53">
        <v>147905</v>
      </c>
      <c r="L11" s="53">
        <v>4926</v>
      </c>
      <c r="M11" s="37">
        <f t="shared" si="0"/>
        <v>-0.19554025837510403</v>
      </c>
      <c r="N11" s="38">
        <v>244489.5</v>
      </c>
      <c r="O11" s="38">
        <v>196681.96</v>
      </c>
      <c r="P11" s="38">
        <v>7546</v>
      </c>
      <c r="Q11" s="59">
        <v>244489.5</v>
      </c>
      <c r="R11" s="38">
        <f t="shared" si="1"/>
        <v>441171.45999999996</v>
      </c>
      <c r="S11" s="52">
        <v>10754</v>
      </c>
      <c r="T11" s="40">
        <f t="shared" si="2"/>
        <v>18300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2</v>
      </c>
      <c r="F12" s="31" t="s">
        <v>223</v>
      </c>
      <c r="G12" s="31" t="s">
        <v>45</v>
      </c>
      <c r="H12" s="31" t="s">
        <v>41</v>
      </c>
      <c r="I12" s="33">
        <v>5</v>
      </c>
      <c r="J12" s="63">
        <v>11</v>
      </c>
      <c r="K12" s="53">
        <v>97478</v>
      </c>
      <c r="L12" s="53">
        <v>2623</v>
      </c>
      <c r="M12" s="37">
        <f t="shared" si="0"/>
        <v>-0.26929642927946784</v>
      </c>
      <c r="N12" s="57">
        <v>181588</v>
      </c>
      <c r="O12" s="57">
        <v>132687</v>
      </c>
      <c r="P12" s="56">
        <v>4100</v>
      </c>
      <c r="Q12" s="59">
        <v>1171576.4</v>
      </c>
      <c r="R12" s="38">
        <f t="shared" si="1"/>
        <v>1304263.4</v>
      </c>
      <c r="S12" s="52">
        <v>35477</v>
      </c>
      <c r="T12" s="40">
        <f t="shared" si="2"/>
        <v>39577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3</v>
      </c>
      <c r="F13" s="31" t="s">
        <v>225</v>
      </c>
      <c r="G13" s="31" t="s">
        <v>40</v>
      </c>
      <c r="H13" s="31" t="s">
        <v>41</v>
      </c>
      <c r="I13" s="33">
        <v>8</v>
      </c>
      <c r="J13" s="33">
        <v>9</v>
      </c>
      <c r="K13" s="53">
        <v>83512</v>
      </c>
      <c r="L13" s="53">
        <v>2678</v>
      </c>
      <c r="M13" s="37">
        <f t="shared" si="0"/>
        <v>-0.12098506457903901</v>
      </c>
      <c r="N13" s="38">
        <v>138323.52</v>
      </c>
      <c r="O13" s="38">
        <v>121588.44</v>
      </c>
      <c r="P13" s="38">
        <v>4503</v>
      </c>
      <c r="Q13" s="59">
        <v>1996955.56</v>
      </c>
      <c r="R13" s="38">
        <f t="shared" si="1"/>
        <v>2118544</v>
      </c>
      <c r="S13" s="52">
        <v>77523</v>
      </c>
      <c r="T13" s="40">
        <f t="shared" si="2"/>
        <v>82026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6</v>
      </c>
      <c r="F14" s="54" t="s">
        <v>211</v>
      </c>
      <c r="G14" s="54" t="s">
        <v>43</v>
      </c>
      <c r="H14" s="54" t="s">
        <v>41</v>
      </c>
      <c r="I14" s="54">
        <v>7</v>
      </c>
      <c r="J14" s="33">
        <v>8</v>
      </c>
      <c r="K14" s="53">
        <v>67478</v>
      </c>
      <c r="L14" s="53">
        <v>2645</v>
      </c>
      <c r="M14" s="37">
        <f t="shared" si="0"/>
        <v>-0.3043266279027773</v>
      </c>
      <c r="N14" s="57">
        <v>110756</v>
      </c>
      <c r="O14" s="57">
        <v>77050</v>
      </c>
      <c r="P14" s="56">
        <v>3113</v>
      </c>
      <c r="Q14" s="59">
        <v>844187</v>
      </c>
      <c r="R14" s="38">
        <f t="shared" si="1"/>
        <v>921237</v>
      </c>
      <c r="S14" s="52">
        <v>35365</v>
      </c>
      <c r="T14" s="40">
        <f t="shared" si="2"/>
        <v>38478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8</v>
      </c>
      <c r="F15" s="50" t="s">
        <v>235</v>
      </c>
      <c r="G15" s="31" t="s">
        <v>40</v>
      </c>
      <c r="H15" s="31" t="s">
        <v>41</v>
      </c>
      <c r="I15" s="33">
        <v>3</v>
      </c>
      <c r="J15" s="33">
        <v>9</v>
      </c>
      <c r="K15" s="53">
        <v>66940</v>
      </c>
      <c r="L15" s="53">
        <v>1922</v>
      </c>
      <c r="M15" s="37">
        <f t="shared" si="0"/>
        <v>-0.22336218179604517</v>
      </c>
      <c r="N15" s="38">
        <v>98561</v>
      </c>
      <c r="O15" s="38">
        <v>76546.2</v>
      </c>
      <c r="P15" s="38">
        <v>2304</v>
      </c>
      <c r="Q15" s="59">
        <v>257183.1</v>
      </c>
      <c r="R15" s="38">
        <f t="shared" si="1"/>
        <v>333729.3</v>
      </c>
      <c r="S15" s="52">
        <v>8143</v>
      </c>
      <c r="T15" s="40">
        <f t="shared" si="2"/>
        <v>10447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4</v>
      </c>
      <c r="F16" s="31" t="s">
        <v>228</v>
      </c>
      <c r="G16" s="31" t="s">
        <v>45</v>
      </c>
      <c r="H16" s="31" t="s">
        <v>67</v>
      </c>
      <c r="I16" s="33">
        <v>4</v>
      </c>
      <c r="J16" s="33">
        <v>5</v>
      </c>
      <c r="K16" s="53">
        <v>55761</v>
      </c>
      <c r="L16" s="53">
        <v>1827</v>
      </c>
      <c r="M16" s="37">
        <f t="shared" si="0"/>
        <v>-0.38845338380679284</v>
      </c>
      <c r="N16" s="38">
        <v>123101</v>
      </c>
      <c r="O16" s="38">
        <v>75282</v>
      </c>
      <c r="P16" s="38">
        <v>2853</v>
      </c>
      <c r="Q16" s="59">
        <v>628268</v>
      </c>
      <c r="R16" s="38">
        <f t="shared" si="1"/>
        <v>703550</v>
      </c>
      <c r="S16" s="52">
        <v>24117</v>
      </c>
      <c r="T16" s="40">
        <f t="shared" si="2"/>
        <v>26970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5</v>
      </c>
      <c r="F17" s="31" t="s">
        <v>229</v>
      </c>
      <c r="G17" s="31" t="s">
        <v>89</v>
      </c>
      <c r="H17" s="31" t="s">
        <v>41</v>
      </c>
      <c r="I17" s="33">
        <v>4</v>
      </c>
      <c r="J17" s="33">
        <v>9</v>
      </c>
      <c r="K17" s="53">
        <v>58454</v>
      </c>
      <c r="L17" s="53">
        <v>1610</v>
      </c>
      <c r="M17" s="37">
        <f t="shared" si="0"/>
        <v>-0.3676777210519542</v>
      </c>
      <c r="N17" s="38">
        <v>116545</v>
      </c>
      <c r="O17" s="38">
        <v>73694</v>
      </c>
      <c r="P17" s="38">
        <v>2289</v>
      </c>
      <c r="Q17" s="59">
        <v>542147</v>
      </c>
      <c r="R17" s="38">
        <f t="shared" si="1"/>
        <v>615841</v>
      </c>
      <c r="S17" s="52">
        <v>18418</v>
      </c>
      <c r="T17" s="40">
        <f t="shared" si="2"/>
        <v>20707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7</v>
      </c>
      <c r="F18" s="31" t="s">
        <v>244</v>
      </c>
      <c r="G18" s="31" t="s">
        <v>51</v>
      </c>
      <c r="H18" s="31" t="s">
        <v>37</v>
      </c>
      <c r="I18" s="61">
        <v>2</v>
      </c>
      <c r="J18" s="33">
        <v>9</v>
      </c>
      <c r="K18" s="62">
        <v>61985</v>
      </c>
      <c r="L18" s="53">
        <v>2174</v>
      </c>
      <c r="M18" s="37">
        <f t="shared" si="0"/>
        <v>-0.3282834948527471</v>
      </c>
      <c r="N18" s="38">
        <v>106076</v>
      </c>
      <c r="O18" s="38">
        <v>71253</v>
      </c>
      <c r="P18" s="38">
        <v>2616</v>
      </c>
      <c r="Q18" s="59">
        <v>106076</v>
      </c>
      <c r="R18" s="38">
        <f t="shared" si="1"/>
        <v>177329</v>
      </c>
      <c r="S18" s="52">
        <v>3842</v>
      </c>
      <c r="T18" s="40">
        <f t="shared" si="2"/>
        <v>6458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 t="s">
        <v>38</v>
      </c>
      <c r="F19" s="68" t="s">
        <v>249</v>
      </c>
      <c r="G19" s="31" t="s">
        <v>45</v>
      </c>
      <c r="H19" s="31" t="s">
        <v>41</v>
      </c>
      <c r="I19" s="61">
        <v>1</v>
      </c>
      <c r="J19" s="33">
        <v>4</v>
      </c>
      <c r="K19" s="62">
        <v>38328</v>
      </c>
      <c r="L19" s="53">
        <v>1317</v>
      </c>
      <c r="M19" s="37" t="e">
        <f t="shared" si="0"/>
        <v>#DIV/0!</v>
      </c>
      <c r="N19" s="57"/>
      <c r="O19" s="57">
        <v>53124</v>
      </c>
      <c r="P19" s="56">
        <v>2135</v>
      </c>
      <c r="Q19" s="59"/>
      <c r="R19" s="38">
        <f t="shared" si="1"/>
        <v>53124</v>
      </c>
      <c r="S19" s="52"/>
      <c r="T19" s="40">
        <f t="shared" si="2"/>
        <v>2135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9</v>
      </c>
      <c r="F20" s="50" t="s">
        <v>245</v>
      </c>
      <c r="G20" s="31" t="s">
        <v>45</v>
      </c>
      <c r="H20" s="31" t="s">
        <v>53</v>
      </c>
      <c r="I20" s="33">
        <v>2</v>
      </c>
      <c r="J20" s="33">
        <v>3</v>
      </c>
      <c r="K20" s="53">
        <v>24142</v>
      </c>
      <c r="L20" s="53">
        <v>884</v>
      </c>
      <c r="M20" s="37">
        <f t="shared" si="0"/>
        <v>-0.2253491765686888</v>
      </c>
      <c r="N20" s="38">
        <v>45571.5</v>
      </c>
      <c r="O20" s="38">
        <v>35302</v>
      </c>
      <c r="P20" s="38">
        <v>1449</v>
      </c>
      <c r="Q20" s="59">
        <v>45571.5</v>
      </c>
      <c r="R20" s="38">
        <f t="shared" si="1"/>
        <v>80873.5</v>
      </c>
      <c r="S20" s="52">
        <v>1919</v>
      </c>
      <c r="T20" s="40">
        <f t="shared" si="2"/>
        <v>3368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11</v>
      </c>
      <c r="F21" s="31" t="s">
        <v>230</v>
      </c>
      <c r="G21" s="31" t="s">
        <v>51</v>
      </c>
      <c r="H21" s="31" t="s">
        <v>37</v>
      </c>
      <c r="I21" s="33">
        <v>4</v>
      </c>
      <c r="J21" s="33">
        <v>9</v>
      </c>
      <c r="K21" s="53">
        <v>16720</v>
      </c>
      <c r="L21" s="53">
        <v>720</v>
      </c>
      <c r="M21" s="37">
        <f t="shared" si="0"/>
        <v>-0.3991346532057165</v>
      </c>
      <c r="N21" s="38">
        <v>38135</v>
      </c>
      <c r="O21" s="38">
        <v>22914</v>
      </c>
      <c r="P21" s="38">
        <v>1012</v>
      </c>
      <c r="Q21" s="59">
        <v>221752</v>
      </c>
      <c r="R21" s="38">
        <f t="shared" si="1"/>
        <v>244666</v>
      </c>
      <c r="S21" s="52">
        <v>9317</v>
      </c>
      <c r="T21" s="40">
        <f t="shared" si="2"/>
        <v>10329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10</v>
      </c>
      <c r="F22" s="31" t="s">
        <v>237</v>
      </c>
      <c r="G22" s="31" t="s">
        <v>43</v>
      </c>
      <c r="H22" s="31" t="s">
        <v>41</v>
      </c>
      <c r="I22" s="33">
        <v>3</v>
      </c>
      <c r="J22" s="33">
        <v>6</v>
      </c>
      <c r="K22" s="53">
        <v>14707</v>
      </c>
      <c r="L22" s="53">
        <v>489</v>
      </c>
      <c r="M22" s="37">
        <f t="shared" si="0"/>
        <v>-0.4842361743496345</v>
      </c>
      <c r="N22" s="38">
        <v>40631</v>
      </c>
      <c r="O22" s="38">
        <v>20956</v>
      </c>
      <c r="P22" s="38">
        <v>827</v>
      </c>
      <c r="Q22" s="59">
        <v>150730</v>
      </c>
      <c r="R22" s="38">
        <f t="shared" si="1"/>
        <v>171686</v>
      </c>
      <c r="S22" s="52">
        <v>6004</v>
      </c>
      <c r="T22" s="40">
        <f t="shared" si="2"/>
        <v>6831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 t="s">
        <v>38</v>
      </c>
      <c r="F23" s="31" t="s">
        <v>250</v>
      </c>
      <c r="G23" s="31" t="s">
        <v>45</v>
      </c>
      <c r="H23" s="31" t="s">
        <v>55</v>
      </c>
      <c r="I23" s="33">
        <v>1</v>
      </c>
      <c r="J23" s="33">
        <v>1</v>
      </c>
      <c r="K23" s="53">
        <v>13190</v>
      </c>
      <c r="L23" s="53">
        <v>415</v>
      </c>
      <c r="M23" s="37" t="e">
        <f t="shared" si="0"/>
        <v>#DIV/0!</v>
      </c>
      <c r="N23" s="57"/>
      <c r="O23" s="57">
        <v>18849</v>
      </c>
      <c r="P23" s="56">
        <v>681</v>
      </c>
      <c r="Q23" s="59"/>
      <c r="R23" s="38">
        <f t="shared" si="1"/>
        <v>18849</v>
      </c>
      <c r="S23" s="52"/>
      <c r="T23" s="40">
        <f t="shared" si="2"/>
        <v>681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19</v>
      </c>
      <c r="F24" s="31" t="s">
        <v>167</v>
      </c>
      <c r="G24" s="31" t="s">
        <v>89</v>
      </c>
      <c r="H24" s="31" t="s">
        <v>41</v>
      </c>
      <c r="I24" s="33">
        <v>16</v>
      </c>
      <c r="J24" s="33">
        <v>8</v>
      </c>
      <c r="K24" s="53">
        <v>16848</v>
      </c>
      <c r="L24" s="53">
        <v>807</v>
      </c>
      <c r="M24" s="37">
        <f t="shared" si="0"/>
        <v>0.3858351367302775</v>
      </c>
      <c r="N24" s="57">
        <v>12707.5</v>
      </c>
      <c r="O24" s="57">
        <v>17610.5</v>
      </c>
      <c r="P24" s="56">
        <v>849</v>
      </c>
      <c r="Q24" s="59">
        <v>3690955.0400000005</v>
      </c>
      <c r="R24" s="38">
        <f t="shared" si="1"/>
        <v>3708565.5400000005</v>
      </c>
      <c r="S24" s="52">
        <v>128335</v>
      </c>
      <c r="T24" s="40">
        <f t="shared" si="2"/>
        <v>129184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13</v>
      </c>
      <c r="F25" s="54" t="s">
        <v>191</v>
      </c>
      <c r="G25" s="54" t="s">
        <v>45</v>
      </c>
      <c r="H25" s="54" t="s">
        <v>41</v>
      </c>
      <c r="I25" s="33">
        <v>11</v>
      </c>
      <c r="J25" s="33">
        <v>5</v>
      </c>
      <c r="K25" s="53">
        <v>12681</v>
      </c>
      <c r="L25" s="53">
        <v>474</v>
      </c>
      <c r="M25" s="37">
        <f t="shared" si="0"/>
        <v>-0.4546764317445071</v>
      </c>
      <c r="N25" s="38">
        <v>29151.5</v>
      </c>
      <c r="O25" s="38">
        <v>15897</v>
      </c>
      <c r="P25" s="56">
        <v>639</v>
      </c>
      <c r="Q25" s="59">
        <v>2681585.0200000005</v>
      </c>
      <c r="R25" s="38">
        <f t="shared" si="1"/>
        <v>2697482.0200000005</v>
      </c>
      <c r="S25" s="52">
        <v>108349</v>
      </c>
      <c r="T25" s="40">
        <f t="shared" si="2"/>
        <v>108988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16</v>
      </c>
      <c r="F26" s="50" t="s">
        <v>238</v>
      </c>
      <c r="G26" s="31" t="s">
        <v>50</v>
      </c>
      <c r="H26" s="31" t="s">
        <v>37</v>
      </c>
      <c r="I26" s="33">
        <v>3</v>
      </c>
      <c r="J26" s="33">
        <v>2</v>
      </c>
      <c r="K26" s="53">
        <v>12143</v>
      </c>
      <c r="L26" s="53">
        <v>458</v>
      </c>
      <c r="M26" s="37">
        <f t="shared" si="0"/>
        <v>-0.21522044369559112</v>
      </c>
      <c r="N26" s="38">
        <v>17805</v>
      </c>
      <c r="O26" s="38">
        <v>13973</v>
      </c>
      <c r="P26" s="38">
        <v>531</v>
      </c>
      <c r="Q26" s="59">
        <v>39280</v>
      </c>
      <c r="R26" s="38">
        <f t="shared" si="1"/>
        <v>53253</v>
      </c>
      <c r="S26" s="52">
        <v>1454</v>
      </c>
      <c r="T26" s="40">
        <f t="shared" si="2"/>
        <v>1985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14</v>
      </c>
      <c r="F27" s="31" t="s">
        <v>218</v>
      </c>
      <c r="G27" s="31" t="s">
        <v>50</v>
      </c>
      <c r="H27" s="31" t="s">
        <v>37</v>
      </c>
      <c r="I27" s="33">
        <v>6</v>
      </c>
      <c r="J27" s="63">
        <v>7</v>
      </c>
      <c r="K27" s="53">
        <v>10663</v>
      </c>
      <c r="L27" s="53">
        <v>471</v>
      </c>
      <c r="M27" s="37">
        <f t="shared" si="0"/>
        <v>-0.37962962962962965</v>
      </c>
      <c r="N27" s="57">
        <v>19224</v>
      </c>
      <c r="O27" s="57">
        <v>11926</v>
      </c>
      <c r="P27" s="56">
        <v>548</v>
      </c>
      <c r="Q27" s="59">
        <v>487479</v>
      </c>
      <c r="R27" s="38">
        <f t="shared" si="1"/>
        <v>499405</v>
      </c>
      <c r="S27" s="52">
        <v>19648</v>
      </c>
      <c r="T27" s="40">
        <f t="shared" si="2"/>
        <v>20196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12</v>
      </c>
      <c r="F28" s="31" t="s">
        <v>236</v>
      </c>
      <c r="G28" s="31" t="s">
        <v>36</v>
      </c>
      <c r="H28" s="31" t="s">
        <v>37</v>
      </c>
      <c r="I28" s="33">
        <v>3</v>
      </c>
      <c r="J28" s="33">
        <v>7</v>
      </c>
      <c r="K28" s="53">
        <v>9272</v>
      </c>
      <c r="L28" s="53">
        <v>309</v>
      </c>
      <c r="M28" s="37">
        <f t="shared" si="0"/>
        <v>-0.6411607900157519</v>
      </c>
      <c r="N28" s="38">
        <v>33012</v>
      </c>
      <c r="O28" s="38">
        <v>11846</v>
      </c>
      <c r="P28" s="38">
        <v>473</v>
      </c>
      <c r="Q28" s="59">
        <v>142718</v>
      </c>
      <c r="R28" s="38">
        <f t="shared" si="1"/>
        <v>154564</v>
      </c>
      <c r="S28" s="52">
        <v>5615</v>
      </c>
      <c r="T28" s="40">
        <f t="shared" si="2"/>
        <v>6088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18</v>
      </c>
      <c r="F29" s="31" t="s">
        <v>231</v>
      </c>
      <c r="G29" s="31" t="s">
        <v>45</v>
      </c>
      <c r="H29" s="31" t="s">
        <v>48</v>
      </c>
      <c r="I29" s="33">
        <v>4</v>
      </c>
      <c r="J29" s="33">
        <v>2</v>
      </c>
      <c r="K29" s="53">
        <v>8706</v>
      </c>
      <c r="L29" s="53">
        <v>276</v>
      </c>
      <c r="M29" s="37">
        <f t="shared" si="0"/>
        <v>-0.23056777356209923</v>
      </c>
      <c r="N29" s="38">
        <v>14891.5</v>
      </c>
      <c r="O29" s="38">
        <v>11458</v>
      </c>
      <c r="P29" s="38">
        <v>409</v>
      </c>
      <c r="Q29" s="59">
        <v>96199</v>
      </c>
      <c r="R29" s="38">
        <f t="shared" si="1"/>
        <v>107657</v>
      </c>
      <c r="S29" s="52">
        <v>3884</v>
      </c>
      <c r="T29" s="40">
        <f t="shared" si="2"/>
        <v>4293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17</v>
      </c>
      <c r="F30" s="31" t="s">
        <v>196</v>
      </c>
      <c r="G30" s="31" t="s">
        <v>50</v>
      </c>
      <c r="H30" s="31" t="s">
        <v>37</v>
      </c>
      <c r="I30" s="33">
        <v>10</v>
      </c>
      <c r="J30" s="33">
        <v>8</v>
      </c>
      <c r="K30" s="53">
        <v>10365</v>
      </c>
      <c r="L30" s="53">
        <v>541</v>
      </c>
      <c r="M30" s="37">
        <f t="shared" si="0"/>
        <v>-0.35468808367575644</v>
      </c>
      <c r="N30" s="57">
        <v>16062</v>
      </c>
      <c r="O30" s="57">
        <v>10365</v>
      </c>
      <c r="P30" s="56">
        <v>541</v>
      </c>
      <c r="Q30" s="59">
        <v>586745</v>
      </c>
      <c r="R30" s="38">
        <f t="shared" si="1"/>
        <v>597110</v>
      </c>
      <c r="S30" s="52">
        <v>25196</v>
      </c>
      <c r="T30" s="40">
        <f t="shared" si="2"/>
        <v>25737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22</v>
      </c>
      <c r="F31" s="31" t="s">
        <v>239</v>
      </c>
      <c r="G31" s="31" t="s">
        <v>45</v>
      </c>
      <c r="H31" s="31" t="s">
        <v>37</v>
      </c>
      <c r="I31" s="33">
        <v>3</v>
      </c>
      <c r="J31" s="33">
        <v>1</v>
      </c>
      <c r="K31" s="53">
        <v>5346</v>
      </c>
      <c r="L31" s="53">
        <v>193</v>
      </c>
      <c r="M31" s="37">
        <f t="shared" si="0"/>
        <v>-0.05365707434052758</v>
      </c>
      <c r="N31" s="38">
        <v>6672</v>
      </c>
      <c r="O31" s="38">
        <v>6314</v>
      </c>
      <c r="P31" s="38">
        <v>233</v>
      </c>
      <c r="Q31" s="59">
        <v>13854</v>
      </c>
      <c r="R31" s="38">
        <f t="shared" si="1"/>
        <v>20168</v>
      </c>
      <c r="S31" s="52">
        <v>527</v>
      </c>
      <c r="T31" s="40">
        <f t="shared" si="2"/>
        <v>760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2" ht="13.5" thickBot="1">
      <c r="D32" s="44"/>
      <c r="E32" s="45"/>
      <c r="F32" s="45"/>
      <c r="G32" s="45"/>
      <c r="H32" s="45"/>
      <c r="I32" s="45"/>
      <c r="J32" s="45"/>
      <c r="K32" s="46">
        <f>SUM(K10:K31)</f>
        <v>1000541</v>
      </c>
      <c r="L32" s="46">
        <f>SUM(L10:L31)</f>
        <v>33468</v>
      </c>
      <c r="M32" s="47">
        <f t="shared" si="0"/>
        <v>-0.06102615065027284</v>
      </c>
      <c r="N32" s="46">
        <f>SUM(N10:N31)</f>
        <v>1393303.02</v>
      </c>
      <c r="O32" s="46">
        <f aca="true" t="shared" si="3" ref="O32:T32">SUM(O10:O31)</f>
        <v>1308275.0999999999</v>
      </c>
      <c r="P32" s="46">
        <f t="shared" si="3"/>
        <v>48346</v>
      </c>
      <c r="Q32" s="46">
        <f t="shared" si="3"/>
        <v>13947751.120000001</v>
      </c>
      <c r="R32" s="46">
        <f t="shared" si="3"/>
        <v>15256026.219999999</v>
      </c>
      <c r="S32" s="46">
        <f t="shared" si="3"/>
        <v>523887</v>
      </c>
      <c r="T32" s="46">
        <f t="shared" si="3"/>
        <v>572233</v>
      </c>
      <c r="U32" s="48"/>
      <c r="V32" s="49">
        <f>SUM(V10:V22)</f>
        <v>0</v>
      </c>
    </row>
    <row r="35" spans="15:16" ht="12.75">
      <c r="O35" s="66"/>
      <c r="P35" s="65"/>
    </row>
    <row r="38" spans="16:256" s="3" customFormat="1" ht="12.75">
      <c r="P38" s="49"/>
      <c r="Q38" s="49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zoomScalePageLayoutView="0" workbookViewId="0" topLeftCell="A4">
      <selection activeCell="F38" sqref="F38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193</v>
      </c>
      <c r="L2" s="6" t="s">
        <v>1</v>
      </c>
      <c r="M2" s="7"/>
      <c r="N2" s="8"/>
      <c r="O2" s="9" t="s">
        <v>241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242</v>
      </c>
      <c r="P3" s="2"/>
      <c r="Q3" s="2"/>
      <c r="R3" s="18" t="s">
        <v>5</v>
      </c>
      <c r="S3" s="5"/>
      <c r="T3" s="19">
        <v>5.62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36</v>
      </c>
      <c r="N4" s="22" t="s">
        <v>8</v>
      </c>
      <c r="Q4" s="22"/>
      <c r="R4" s="1" t="s">
        <v>9</v>
      </c>
      <c r="S4" s="1"/>
      <c r="T4" s="23">
        <v>40430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 t="s">
        <v>38</v>
      </c>
      <c r="F10" s="31" t="s">
        <v>243</v>
      </c>
      <c r="G10" s="31" t="s">
        <v>45</v>
      </c>
      <c r="H10" s="31" t="s">
        <v>48</v>
      </c>
      <c r="I10" s="33">
        <v>1</v>
      </c>
      <c r="J10" s="33">
        <v>6</v>
      </c>
      <c r="K10" s="53">
        <v>166686</v>
      </c>
      <c r="L10" s="53">
        <v>5671</v>
      </c>
      <c r="M10" s="37" t="e">
        <f aca="true" t="shared" si="0" ref="M10:M36">O10/N10-100%</f>
        <v>#DIV/0!</v>
      </c>
      <c r="N10" s="53"/>
      <c r="O10" s="38">
        <v>244489.5</v>
      </c>
      <c r="P10" s="38">
        <v>10754</v>
      </c>
      <c r="Q10" s="59"/>
      <c r="R10" s="38">
        <f aca="true" t="shared" si="1" ref="R10:R35">O10+Q10</f>
        <v>244489.5</v>
      </c>
      <c r="S10" s="52"/>
      <c r="T10" s="40">
        <f aca="true" t="shared" si="2" ref="T10:T35">S10+P10</f>
        <v>10754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1</v>
      </c>
      <c r="F11" s="31" t="s">
        <v>223</v>
      </c>
      <c r="G11" s="31" t="s">
        <v>45</v>
      </c>
      <c r="H11" s="31" t="s">
        <v>41</v>
      </c>
      <c r="I11" s="33">
        <v>4</v>
      </c>
      <c r="J11" s="63">
        <v>11</v>
      </c>
      <c r="K11" s="53">
        <v>134423</v>
      </c>
      <c r="L11" s="53">
        <v>3528</v>
      </c>
      <c r="M11" s="37">
        <f t="shared" si="0"/>
        <v>0.3072913666993031</v>
      </c>
      <c r="N11" s="53">
        <v>138904</v>
      </c>
      <c r="O11" s="57">
        <v>181588</v>
      </c>
      <c r="P11" s="56">
        <v>5366</v>
      </c>
      <c r="Q11" s="59">
        <v>989988.4</v>
      </c>
      <c r="R11" s="38">
        <f t="shared" si="1"/>
        <v>1171576.4</v>
      </c>
      <c r="S11" s="52">
        <v>30111</v>
      </c>
      <c r="T11" s="40">
        <f t="shared" si="2"/>
        <v>35477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3</v>
      </c>
      <c r="F12" s="31" t="s">
        <v>225</v>
      </c>
      <c r="G12" s="31" t="s">
        <v>40</v>
      </c>
      <c r="H12" s="31" t="s">
        <v>41</v>
      </c>
      <c r="I12" s="33">
        <v>7</v>
      </c>
      <c r="J12" s="33">
        <v>10</v>
      </c>
      <c r="K12" s="53">
        <v>91992</v>
      </c>
      <c r="L12" s="53">
        <v>3182</v>
      </c>
      <c r="M12" s="37">
        <f t="shared" si="0"/>
        <v>0.3015131869889629</v>
      </c>
      <c r="N12" s="53">
        <v>106279</v>
      </c>
      <c r="O12" s="38">
        <v>138323.52</v>
      </c>
      <c r="P12" s="38">
        <v>5389</v>
      </c>
      <c r="Q12" s="59">
        <v>1858632.04</v>
      </c>
      <c r="R12" s="38">
        <f t="shared" si="1"/>
        <v>1996955.56</v>
      </c>
      <c r="S12" s="52">
        <v>72134</v>
      </c>
      <c r="T12" s="40">
        <f t="shared" si="2"/>
        <v>77523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2</v>
      </c>
      <c r="F13" s="31" t="s">
        <v>228</v>
      </c>
      <c r="G13" s="31" t="s">
        <v>45</v>
      </c>
      <c r="H13" s="31" t="s">
        <v>67</v>
      </c>
      <c r="I13" s="33">
        <v>3</v>
      </c>
      <c r="J13" s="33">
        <v>5</v>
      </c>
      <c r="K13" s="53">
        <v>87910</v>
      </c>
      <c r="L13" s="53">
        <v>2935</v>
      </c>
      <c r="M13" s="37">
        <f t="shared" si="0"/>
        <v>-0.11878105000930606</v>
      </c>
      <c r="N13" s="53">
        <v>139694</v>
      </c>
      <c r="O13" s="38">
        <v>123101</v>
      </c>
      <c r="P13" s="38">
        <v>4674</v>
      </c>
      <c r="Q13" s="59">
        <v>505167</v>
      </c>
      <c r="R13" s="38">
        <f t="shared" si="1"/>
        <v>628268</v>
      </c>
      <c r="S13" s="52">
        <v>19443</v>
      </c>
      <c r="T13" s="40">
        <f t="shared" si="2"/>
        <v>24117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4</v>
      </c>
      <c r="F14" s="31" t="s">
        <v>229</v>
      </c>
      <c r="G14" s="31" t="s">
        <v>89</v>
      </c>
      <c r="H14" s="31" t="s">
        <v>41</v>
      </c>
      <c r="I14" s="33">
        <v>3</v>
      </c>
      <c r="J14" s="33">
        <v>9</v>
      </c>
      <c r="K14" s="53">
        <v>83589</v>
      </c>
      <c r="L14" s="53">
        <v>2458</v>
      </c>
      <c r="M14" s="37">
        <f t="shared" si="0"/>
        <v>0.09349784199662237</v>
      </c>
      <c r="N14" s="53">
        <v>106580</v>
      </c>
      <c r="O14" s="38">
        <v>116545</v>
      </c>
      <c r="P14" s="38">
        <v>3831</v>
      </c>
      <c r="Q14" s="59">
        <v>425602</v>
      </c>
      <c r="R14" s="38">
        <f t="shared" si="1"/>
        <v>542147</v>
      </c>
      <c r="S14" s="52">
        <v>14587</v>
      </c>
      <c r="T14" s="40">
        <f t="shared" si="2"/>
        <v>18418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8</v>
      </c>
      <c r="F15" s="54" t="s">
        <v>211</v>
      </c>
      <c r="G15" s="54" t="s">
        <v>43</v>
      </c>
      <c r="H15" s="54" t="s">
        <v>41</v>
      </c>
      <c r="I15" s="54">
        <v>6</v>
      </c>
      <c r="J15" s="33">
        <v>9</v>
      </c>
      <c r="K15" s="53">
        <v>72391</v>
      </c>
      <c r="L15" s="53">
        <v>2721</v>
      </c>
      <c r="M15" s="37">
        <f t="shared" si="0"/>
        <v>0.5607570142186773</v>
      </c>
      <c r="N15" s="53">
        <v>70963</v>
      </c>
      <c r="O15" s="57">
        <v>110756</v>
      </c>
      <c r="P15" s="56">
        <v>4367</v>
      </c>
      <c r="Q15" s="59">
        <v>733431</v>
      </c>
      <c r="R15" s="38">
        <f t="shared" si="1"/>
        <v>844187</v>
      </c>
      <c r="S15" s="52">
        <v>30998</v>
      </c>
      <c r="T15" s="40">
        <f t="shared" si="2"/>
        <v>35365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 t="s">
        <v>38</v>
      </c>
      <c r="F16" s="31" t="s">
        <v>244</v>
      </c>
      <c r="G16" s="31" t="s">
        <v>51</v>
      </c>
      <c r="H16" s="31" t="s">
        <v>37</v>
      </c>
      <c r="I16" s="33">
        <v>1</v>
      </c>
      <c r="J16" s="33">
        <v>9</v>
      </c>
      <c r="K16" s="53">
        <v>87396</v>
      </c>
      <c r="L16" s="53">
        <v>2942</v>
      </c>
      <c r="M16" s="37" t="e">
        <f t="shared" si="0"/>
        <v>#DIV/0!</v>
      </c>
      <c r="N16" s="53"/>
      <c r="O16" s="38">
        <v>106076</v>
      </c>
      <c r="P16" s="38">
        <v>3842</v>
      </c>
      <c r="Q16" s="59"/>
      <c r="R16" s="38">
        <f t="shared" si="1"/>
        <v>106076</v>
      </c>
      <c r="S16" s="52"/>
      <c r="T16" s="40">
        <f t="shared" si="2"/>
        <v>3842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5</v>
      </c>
      <c r="F17" s="50" t="s">
        <v>235</v>
      </c>
      <c r="G17" s="31" t="s">
        <v>40</v>
      </c>
      <c r="H17" s="31" t="s">
        <v>41</v>
      </c>
      <c r="I17" s="33">
        <v>2</v>
      </c>
      <c r="J17" s="33">
        <v>10</v>
      </c>
      <c r="K17" s="53">
        <v>80216</v>
      </c>
      <c r="L17" s="53">
        <v>2350</v>
      </c>
      <c r="M17" s="37">
        <f t="shared" si="0"/>
        <v>0.06749775260210766</v>
      </c>
      <c r="N17" s="53">
        <v>92329</v>
      </c>
      <c r="O17" s="38">
        <v>98561</v>
      </c>
      <c r="P17" s="38">
        <v>2986</v>
      </c>
      <c r="Q17" s="59">
        <v>158622.1</v>
      </c>
      <c r="R17" s="38">
        <f t="shared" si="1"/>
        <v>257183.1</v>
      </c>
      <c r="S17" s="52">
        <v>5157</v>
      </c>
      <c r="T17" s="40">
        <f t="shared" si="2"/>
        <v>8143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 t="s">
        <v>38</v>
      </c>
      <c r="F18" s="50" t="s">
        <v>245</v>
      </c>
      <c r="G18" s="31" t="s">
        <v>45</v>
      </c>
      <c r="H18" s="31" t="s">
        <v>53</v>
      </c>
      <c r="I18" s="61">
        <v>1</v>
      </c>
      <c r="J18" s="33">
        <v>3</v>
      </c>
      <c r="K18" s="62">
        <v>28669</v>
      </c>
      <c r="L18" s="53">
        <v>1099</v>
      </c>
      <c r="M18" s="37" t="e">
        <f t="shared" si="0"/>
        <v>#DIV/0!</v>
      </c>
      <c r="N18" s="62"/>
      <c r="O18" s="38">
        <v>45571.5</v>
      </c>
      <c r="P18" s="38">
        <v>1919</v>
      </c>
      <c r="Q18" s="59"/>
      <c r="R18" s="38">
        <f t="shared" si="1"/>
        <v>45571.5</v>
      </c>
      <c r="S18" s="52"/>
      <c r="T18" s="40">
        <f t="shared" si="2"/>
        <v>1919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6</v>
      </c>
      <c r="F19" s="31" t="s">
        <v>237</v>
      </c>
      <c r="G19" s="31" t="s">
        <v>43</v>
      </c>
      <c r="H19" s="31" t="s">
        <v>41</v>
      </c>
      <c r="I19" s="61">
        <v>2</v>
      </c>
      <c r="J19" s="33">
        <v>6</v>
      </c>
      <c r="K19" s="62">
        <v>30968</v>
      </c>
      <c r="L19" s="53">
        <v>1068</v>
      </c>
      <c r="M19" s="37">
        <f t="shared" si="0"/>
        <v>-0.5199210719096344</v>
      </c>
      <c r="N19" s="62">
        <v>84634</v>
      </c>
      <c r="O19" s="38">
        <v>40631</v>
      </c>
      <c r="P19" s="38">
        <v>1575</v>
      </c>
      <c r="Q19" s="59">
        <v>110099</v>
      </c>
      <c r="R19" s="38">
        <f t="shared" si="1"/>
        <v>150730</v>
      </c>
      <c r="S19" s="52">
        <v>4429</v>
      </c>
      <c r="T19" s="40">
        <f t="shared" si="2"/>
        <v>6004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9</v>
      </c>
      <c r="F20" s="31" t="s">
        <v>230</v>
      </c>
      <c r="G20" s="31" t="s">
        <v>51</v>
      </c>
      <c r="H20" s="31" t="s">
        <v>37</v>
      </c>
      <c r="I20" s="33">
        <v>3</v>
      </c>
      <c r="J20" s="33">
        <v>9</v>
      </c>
      <c r="K20" s="53">
        <v>24175</v>
      </c>
      <c r="L20" s="53">
        <v>992</v>
      </c>
      <c r="M20" s="37">
        <f t="shared" si="0"/>
        <v>0.10003749963942665</v>
      </c>
      <c r="N20" s="53">
        <v>34667</v>
      </c>
      <c r="O20" s="38">
        <v>38135</v>
      </c>
      <c r="P20" s="38">
        <v>1644</v>
      </c>
      <c r="Q20" s="59">
        <v>183617</v>
      </c>
      <c r="R20" s="38">
        <f t="shared" si="1"/>
        <v>221752</v>
      </c>
      <c r="S20" s="52">
        <v>7673</v>
      </c>
      <c r="T20" s="40">
        <f t="shared" si="2"/>
        <v>9317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7</v>
      </c>
      <c r="F21" s="31" t="s">
        <v>236</v>
      </c>
      <c r="G21" s="31" t="s">
        <v>36</v>
      </c>
      <c r="H21" s="31" t="s">
        <v>37</v>
      </c>
      <c r="I21" s="33">
        <v>2</v>
      </c>
      <c r="J21" s="33">
        <v>7</v>
      </c>
      <c r="K21" s="53">
        <v>24054</v>
      </c>
      <c r="L21" s="53">
        <v>768</v>
      </c>
      <c r="M21" s="37">
        <f t="shared" si="0"/>
        <v>-0.6200582365601298</v>
      </c>
      <c r="N21" s="53">
        <v>86887</v>
      </c>
      <c r="O21" s="38">
        <v>33012</v>
      </c>
      <c r="P21" s="38">
        <v>1304</v>
      </c>
      <c r="Q21" s="59">
        <v>109706</v>
      </c>
      <c r="R21" s="38">
        <f t="shared" si="1"/>
        <v>142718</v>
      </c>
      <c r="S21" s="52">
        <v>4311</v>
      </c>
      <c r="T21" s="40">
        <f t="shared" si="2"/>
        <v>5615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10</v>
      </c>
      <c r="F22" s="54" t="s">
        <v>191</v>
      </c>
      <c r="G22" s="54" t="s">
        <v>45</v>
      </c>
      <c r="H22" s="54" t="s">
        <v>41</v>
      </c>
      <c r="I22" s="33">
        <v>10</v>
      </c>
      <c r="J22" s="33">
        <v>9</v>
      </c>
      <c r="K22" s="53">
        <v>22959</v>
      </c>
      <c r="L22" s="53">
        <v>1033</v>
      </c>
      <c r="M22" s="37">
        <f t="shared" si="0"/>
        <v>0.26922239637756884</v>
      </c>
      <c r="N22" s="53">
        <v>22968</v>
      </c>
      <c r="O22" s="38">
        <v>29151.5</v>
      </c>
      <c r="P22" s="56">
        <v>1341</v>
      </c>
      <c r="Q22" s="59">
        <v>2652433.5200000005</v>
      </c>
      <c r="R22" s="38">
        <f t="shared" si="1"/>
        <v>2681585.0200000005</v>
      </c>
      <c r="S22" s="52">
        <v>107008</v>
      </c>
      <c r="T22" s="40">
        <f t="shared" si="2"/>
        <v>108349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11</v>
      </c>
      <c r="F23" s="31" t="s">
        <v>218</v>
      </c>
      <c r="G23" s="31" t="s">
        <v>50</v>
      </c>
      <c r="H23" s="31" t="s">
        <v>37</v>
      </c>
      <c r="I23" s="33">
        <v>5</v>
      </c>
      <c r="J23" s="63">
        <v>8</v>
      </c>
      <c r="K23" s="53">
        <v>15363</v>
      </c>
      <c r="L23" s="53">
        <v>640</v>
      </c>
      <c r="M23" s="37">
        <f t="shared" si="0"/>
        <v>-0.08670245617368999</v>
      </c>
      <c r="N23" s="53">
        <v>21049</v>
      </c>
      <c r="O23" s="57">
        <v>19224</v>
      </c>
      <c r="P23" s="56">
        <v>841</v>
      </c>
      <c r="Q23" s="59">
        <v>468255</v>
      </c>
      <c r="R23" s="38">
        <f t="shared" si="1"/>
        <v>487479</v>
      </c>
      <c r="S23" s="52">
        <v>18807</v>
      </c>
      <c r="T23" s="40">
        <f t="shared" si="2"/>
        <v>19648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14</v>
      </c>
      <c r="F24" s="31" t="s">
        <v>219</v>
      </c>
      <c r="G24" s="31" t="s">
        <v>45</v>
      </c>
      <c r="H24" s="31" t="s">
        <v>41</v>
      </c>
      <c r="I24" s="33">
        <v>5</v>
      </c>
      <c r="J24" s="63">
        <v>2</v>
      </c>
      <c r="K24" s="53">
        <v>11341</v>
      </c>
      <c r="L24" s="53">
        <v>367</v>
      </c>
      <c r="M24" s="37">
        <f t="shared" si="0"/>
        <v>-0.18247957403837323</v>
      </c>
      <c r="N24" s="53">
        <v>21786</v>
      </c>
      <c r="O24" s="57">
        <v>17810.5</v>
      </c>
      <c r="P24" s="56">
        <v>691</v>
      </c>
      <c r="Q24" s="59">
        <v>171753.5</v>
      </c>
      <c r="R24" s="38">
        <f t="shared" si="1"/>
        <v>189564</v>
      </c>
      <c r="S24" s="52">
        <v>6683</v>
      </c>
      <c r="T24" s="40">
        <f t="shared" si="2"/>
        <v>7374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17</v>
      </c>
      <c r="F25" s="50" t="s">
        <v>238</v>
      </c>
      <c r="G25" s="31" t="s">
        <v>50</v>
      </c>
      <c r="H25" s="31" t="s">
        <v>37</v>
      </c>
      <c r="I25" s="33">
        <v>2</v>
      </c>
      <c r="J25" s="33">
        <v>2</v>
      </c>
      <c r="K25" s="53">
        <v>14647</v>
      </c>
      <c r="L25" s="53">
        <v>535</v>
      </c>
      <c r="M25" s="37">
        <f t="shared" si="0"/>
        <v>0.20597399078840417</v>
      </c>
      <c r="N25" s="53">
        <v>14764</v>
      </c>
      <c r="O25" s="38">
        <v>17805</v>
      </c>
      <c r="P25" s="38">
        <v>676</v>
      </c>
      <c r="Q25" s="59">
        <v>21475</v>
      </c>
      <c r="R25" s="38">
        <f t="shared" si="1"/>
        <v>39280</v>
      </c>
      <c r="S25" s="52">
        <v>778</v>
      </c>
      <c r="T25" s="40">
        <f t="shared" si="2"/>
        <v>1454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18</v>
      </c>
      <c r="F26" s="31" t="s">
        <v>196</v>
      </c>
      <c r="G26" s="31" t="s">
        <v>50</v>
      </c>
      <c r="H26" s="31" t="s">
        <v>37</v>
      </c>
      <c r="I26" s="33">
        <v>9</v>
      </c>
      <c r="J26" s="33">
        <v>8</v>
      </c>
      <c r="K26" s="53">
        <v>15113</v>
      </c>
      <c r="L26" s="53">
        <v>711</v>
      </c>
      <c r="M26" s="37">
        <f t="shared" si="0"/>
        <v>0.2288271746614643</v>
      </c>
      <c r="N26" s="53">
        <v>13071</v>
      </c>
      <c r="O26" s="57">
        <v>16062</v>
      </c>
      <c r="P26" s="56">
        <v>771</v>
      </c>
      <c r="Q26" s="59">
        <v>570683</v>
      </c>
      <c r="R26" s="38">
        <f t="shared" si="1"/>
        <v>586745</v>
      </c>
      <c r="S26" s="52">
        <v>24425</v>
      </c>
      <c r="T26" s="40">
        <f t="shared" si="2"/>
        <v>25196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12</v>
      </c>
      <c r="F27" s="31" t="s">
        <v>231</v>
      </c>
      <c r="G27" s="31" t="s">
        <v>45</v>
      </c>
      <c r="H27" s="31" t="s">
        <v>48</v>
      </c>
      <c r="I27" s="33">
        <v>3</v>
      </c>
      <c r="J27" s="33">
        <v>4</v>
      </c>
      <c r="K27" s="53">
        <v>11186</v>
      </c>
      <c r="L27" s="53">
        <v>374</v>
      </c>
      <c r="M27" s="37">
        <f t="shared" si="0"/>
        <v>-0.2628700128700129</v>
      </c>
      <c r="N27" s="53">
        <v>20202</v>
      </c>
      <c r="O27" s="38">
        <v>14891.5</v>
      </c>
      <c r="P27" s="38">
        <v>560</v>
      </c>
      <c r="Q27" s="59">
        <v>81307.5</v>
      </c>
      <c r="R27" s="38">
        <f t="shared" si="1"/>
        <v>96199</v>
      </c>
      <c r="S27" s="52">
        <v>3324</v>
      </c>
      <c r="T27" s="40">
        <f t="shared" si="2"/>
        <v>3884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15</v>
      </c>
      <c r="F28" s="31" t="s">
        <v>167</v>
      </c>
      <c r="G28" s="31" t="s">
        <v>89</v>
      </c>
      <c r="H28" s="31" t="s">
        <v>41</v>
      </c>
      <c r="I28" s="33">
        <v>15</v>
      </c>
      <c r="J28" s="33">
        <v>6</v>
      </c>
      <c r="K28" s="53">
        <v>11905</v>
      </c>
      <c r="L28" s="53">
        <v>426</v>
      </c>
      <c r="M28" s="37">
        <f t="shared" si="0"/>
        <v>-0.4597151360544217</v>
      </c>
      <c r="N28" s="53">
        <v>23520</v>
      </c>
      <c r="O28" s="57">
        <v>12707.5</v>
      </c>
      <c r="P28" s="56">
        <v>480</v>
      </c>
      <c r="Q28" s="59">
        <v>3678247.5400000005</v>
      </c>
      <c r="R28" s="38">
        <f t="shared" si="1"/>
        <v>3690955.0400000005</v>
      </c>
      <c r="S28" s="52">
        <v>127855</v>
      </c>
      <c r="T28" s="40">
        <f t="shared" si="2"/>
        <v>128335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16</v>
      </c>
      <c r="F29" s="31" t="s">
        <v>224</v>
      </c>
      <c r="G29" s="31" t="s">
        <v>36</v>
      </c>
      <c r="H29" s="31" t="s">
        <v>37</v>
      </c>
      <c r="I29" s="33">
        <v>4</v>
      </c>
      <c r="J29" s="63">
        <v>8</v>
      </c>
      <c r="K29" s="53">
        <v>9842</v>
      </c>
      <c r="L29" s="53">
        <v>396</v>
      </c>
      <c r="M29" s="37">
        <f t="shared" si="0"/>
        <v>-0.3178368688377652</v>
      </c>
      <c r="N29" s="53">
        <v>16735</v>
      </c>
      <c r="O29" s="57">
        <v>11416</v>
      </c>
      <c r="P29" s="56">
        <v>483</v>
      </c>
      <c r="Q29" s="59">
        <v>179587</v>
      </c>
      <c r="R29" s="38">
        <f t="shared" si="1"/>
        <v>191003</v>
      </c>
      <c r="S29" s="52">
        <v>7532</v>
      </c>
      <c r="T29" s="40">
        <f t="shared" si="2"/>
        <v>8015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13</v>
      </c>
      <c r="F30" s="31" t="s">
        <v>202</v>
      </c>
      <c r="G30" s="31" t="s">
        <v>45</v>
      </c>
      <c r="H30" s="31" t="s">
        <v>41</v>
      </c>
      <c r="I30" s="33">
        <v>8</v>
      </c>
      <c r="J30" s="33">
        <v>4</v>
      </c>
      <c r="K30" s="53">
        <v>9025</v>
      </c>
      <c r="L30" s="53">
        <v>395</v>
      </c>
      <c r="M30" s="37">
        <f t="shared" si="0"/>
        <v>-0.49794097460535347</v>
      </c>
      <c r="N30" s="53">
        <v>21855</v>
      </c>
      <c r="O30" s="57">
        <v>10972.5</v>
      </c>
      <c r="P30" s="56">
        <v>510</v>
      </c>
      <c r="Q30" s="59">
        <v>495635.54000000004</v>
      </c>
      <c r="R30" s="38">
        <f t="shared" si="1"/>
        <v>506608.04000000004</v>
      </c>
      <c r="S30" s="52">
        <v>20011</v>
      </c>
      <c r="T30" s="40">
        <f t="shared" si="2"/>
        <v>20521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21</v>
      </c>
      <c r="F31" s="31" t="s">
        <v>239</v>
      </c>
      <c r="G31" s="31" t="s">
        <v>45</v>
      </c>
      <c r="H31" s="31" t="s">
        <v>37</v>
      </c>
      <c r="I31" s="33">
        <v>2</v>
      </c>
      <c r="J31" s="33">
        <v>1</v>
      </c>
      <c r="K31" s="53">
        <v>5094</v>
      </c>
      <c r="L31" s="53">
        <v>185</v>
      </c>
      <c r="M31" s="37">
        <f t="shared" si="0"/>
        <v>0.2655538694992412</v>
      </c>
      <c r="N31" s="53">
        <v>5272</v>
      </c>
      <c r="O31" s="38">
        <v>6672</v>
      </c>
      <c r="P31" s="38">
        <v>256</v>
      </c>
      <c r="Q31" s="59">
        <v>7182</v>
      </c>
      <c r="R31" s="38">
        <f t="shared" si="1"/>
        <v>13854</v>
      </c>
      <c r="S31" s="52">
        <v>271</v>
      </c>
      <c r="T31" s="40">
        <f t="shared" si="2"/>
        <v>527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22</v>
      </c>
      <c r="F32" s="31" t="s">
        <v>172</v>
      </c>
      <c r="G32" s="31" t="s">
        <v>40</v>
      </c>
      <c r="H32" s="31" t="s">
        <v>41</v>
      </c>
      <c r="I32" s="33">
        <v>14</v>
      </c>
      <c r="J32" s="33">
        <v>3</v>
      </c>
      <c r="K32" s="53">
        <v>3338</v>
      </c>
      <c r="L32" s="53">
        <v>163</v>
      </c>
      <c r="M32" s="37">
        <f t="shared" si="0"/>
        <v>0.14916467780429588</v>
      </c>
      <c r="N32" s="53">
        <v>3771</v>
      </c>
      <c r="O32" s="38">
        <v>4333.5</v>
      </c>
      <c r="P32" s="38">
        <v>218</v>
      </c>
      <c r="Q32" s="59">
        <v>3138736.4000000004</v>
      </c>
      <c r="R32" s="38">
        <f t="shared" si="1"/>
        <v>3143069.9000000004</v>
      </c>
      <c r="S32" s="52">
        <v>119626</v>
      </c>
      <c r="T32" s="40">
        <f t="shared" si="2"/>
        <v>119844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3" customFormat="1" ht="12.75">
      <c r="D33" s="32">
        <v>24</v>
      </c>
      <c r="E33" s="32">
        <v>23</v>
      </c>
      <c r="F33" s="31" t="s">
        <v>203</v>
      </c>
      <c r="G33" s="31" t="s">
        <v>51</v>
      </c>
      <c r="H33" s="31" t="s">
        <v>37</v>
      </c>
      <c r="I33" s="33">
        <v>8</v>
      </c>
      <c r="J33" s="33">
        <v>4</v>
      </c>
      <c r="K33" s="53">
        <v>2685</v>
      </c>
      <c r="L33" s="53">
        <v>163</v>
      </c>
      <c r="M33" s="37">
        <f t="shared" si="0"/>
        <v>-0.3582612278533168</v>
      </c>
      <c r="N33" s="53">
        <v>4854</v>
      </c>
      <c r="O33" s="57">
        <v>3115</v>
      </c>
      <c r="P33" s="56">
        <v>182</v>
      </c>
      <c r="Q33" s="59">
        <v>347689</v>
      </c>
      <c r="R33" s="38">
        <f t="shared" si="1"/>
        <v>350804</v>
      </c>
      <c r="S33" s="52">
        <v>13701</v>
      </c>
      <c r="T33" s="40">
        <f t="shared" si="2"/>
        <v>13883</v>
      </c>
      <c r="U33" s="22"/>
      <c r="V33" s="39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3" customFormat="1" ht="12.75">
      <c r="D34" s="32">
        <v>25</v>
      </c>
      <c r="E34" s="32">
        <v>25</v>
      </c>
      <c r="F34" s="31" t="s">
        <v>183</v>
      </c>
      <c r="G34" s="31" t="s">
        <v>45</v>
      </c>
      <c r="H34" s="31" t="s">
        <v>48</v>
      </c>
      <c r="I34" s="33">
        <v>12</v>
      </c>
      <c r="J34" s="33">
        <v>3</v>
      </c>
      <c r="K34" s="53">
        <v>2500</v>
      </c>
      <c r="L34" s="53">
        <v>147</v>
      </c>
      <c r="M34" s="37">
        <f t="shared" si="0"/>
        <v>0.5826180257510729</v>
      </c>
      <c r="N34" s="53">
        <v>1864</v>
      </c>
      <c r="O34" s="38">
        <v>2950</v>
      </c>
      <c r="P34" s="38">
        <v>177</v>
      </c>
      <c r="Q34" s="59">
        <v>336029.72</v>
      </c>
      <c r="R34" s="38">
        <f t="shared" si="1"/>
        <v>338979.72</v>
      </c>
      <c r="S34" s="52">
        <v>14070</v>
      </c>
      <c r="T34" s="40">
        <f t="shared" si="2"/>
        <v>14247</v>
      </c>
      <c r="U34" s="22"/>
      <c r="V34" s="39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43" customFormat="1" ht="12.75">
      <c r="D35" s="32">
        <v>26</v>
      </c>
      <c r="E35" s="32">
        <v>19</v>
      </c>
      <c r="F35" s="31" t="s">
        <v>198</v>
      </c>
      <c r="G35" s="31" t="s">
        <v>43</v>
      </c>
      <c r="H35" s="31" t="s">
        <v>41</v>
      </c>
      <c r="I35" s="33">
        <v>9</v>
      </c>
      <c r="J35" s="33">
        <v>1</v>
      </c>
      <c r="K35" s="53">
        <v>2667</v>
      </c>
      <c r="L35" s="53">
        <v>104</v>
      </c>
      <c r="M35" s="37">
        <f t="shared" si="0"/>
        <v>-0.6639364919354839</v>
      </c>
      <c r="N35" s="53">
        <v>7936</v>
      </c>
      <c r="O35" s="57">
        <v>2667</v>
      </c>
      <c r="P35" s="56">
        <v>104</v>
      </c>
      <c r="Q35" s="59">
        <v>259793.5</v>
      </c>
      <c r="R35" s="38">
        <f t="shared" si="1"/>
        <v>262460.5</v>
      </c>
      <c r="S35" s="52">
        <v>10749</v>
      </c>
      <c r="T35" s="40">
        <f t="shared" si="2"/>
        <v>10853</v>
      </c>
      <c r="U35" s="22"/>
      <c r="V35" s="39"/>
      <c r="W35" s="41"/>
      <c r="X35" s="42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4"/>
      <c r="E36" s="45"/>
      <c r="F36" s="45"/>
      <c r="G36" s="45"/>
      <c r="H36" s="45"/>
      <c r="I36" s="45"/>
      <c r="J36" s="45"/>
      <c r="K36" s="46">
        <f>SUM(K10:K35)</f>
        <v>1050134</v>
      </c>
      <c r="L36" s="46">
        <f>SUM(L10:L35)</f>
        <v>35353</v>
      </c>
      <c r="M36" s="47">
        <f t="shared" si="0"/>
        <v>0.363934888702828</v>
      </c>
      <c r="N36" s="46">
        <f>SUM(N10:N35)</f>
        <v>1060584</v>
      </c>
      <c r="O36" s="46">
        <f aca="true" t="shared" si="3" ref="O36:T36">SUM(O10:O35)</f>
        <v>1446567.52</v>
      </c>
      <c r="P36" s="46">
        <f t="shared" si="3"/>
        <v>54941</v>
      </c>
      <c r="Q36" s="46">
        <f t="shared" si="3"/>
        <v>17483672.759999998</v>
      </c>
      <c r="R36" s="46">
        <f t="shared" si="3"/>
        <v>18930240.28</v>
      </c>
      <c r="S36" s="46">
        <f t="shared" si="3"/>
        <v>663683</v>
      </c>
      <c r="T36" s="46">
        <f t="shared" si="3"/>
        <v>718624</v>
      </c>
      <c r="U36" s="48"/>
      <c r="V36" s="49">
        <f>SUM(V10:V22)</f>
        <v>0</v>
      </c>
    </row>
    <row r="39" spans="15:16" ht="12.75">
      <c r="O39" s="66"/>
      <c r="P39" s="65"/>
    </row>
    <row r="42" spans="16:256" s="3" customFormat="1" ht="12.75">
      <c r="P42" s="49"/>
      <c r="Q42" s="49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1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193</v>
      </c>
      <c r="L2" s="6" t="s">
        <v>1</v>
      </c>
      <c r="M2" s="7"/>
      <c r="N2" s="8"/>
      <c r="O2" s="9" t="s">
        <v>233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234</v>
      </c>
      <c r="P3" s="2"/>
      <c r="Q3" s="2"/>
      <c r="R3" s="18" t="s">
        <v>5</v>
      </c>
      <c r="S3" s="5"/>
      <c r="T3" s="19">
        <v>5.62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35</v>
      </c>
      <c r="N4" s="22" t="s">
        <v>8</v>
      </c>
      <c r="Q4" s="22"/>
      <c r="R4" s="1" t="s">
        <v>9</v>
      </c>
      <c r="S4" s="1"/>
      <c r="T4" s="23">
        <v>40423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31" t="s">
        <v>223</v>
      </c>
      <c r="G10" s="31" t="s">
        <v>45</v>
      </c>
      <c r="H10" s="31" t="s">
        <v>41</v>
      </c>
      <c r="I10" s="33">
        <v>3</v>
      </c>
      <c r="J10" s="63">
        <v>11</v>
      </c>
      <c r="K10" s="53">
        <v>138904</v>
      </c>
      <c r="L10" s="53">
        <v>3648</v>
      </c>
      <c r="M10" s="37">
        <f aca="true" t="shared" si="0" ref="M10:M35">O10/N10-100%</f>
        <v>-0.148335861642252</v>
      </c>
      <c r="N10" s="57">
        <v>294795.2</v>
      </c>
      <c r="O10" s="57">
        <v>251066.5</v>
      </c>
      <c r="P10" s="56">
        <v>7653</v>
      </c>
      <c r="Q10" s="59">
        <v>738921.9</v>
      </c>
      <c r="R10" s="38">
        <f aca="true" t="shared" si="1" ref="R10:R34">O10+Q10</f>
        <v>989988.4</v>
      </c>
      <c r="S10" s="52">
        <v>22458</v>
      </c>
      <c r="T10" s="40">
        <f aca="true" t="shared" si="2" ref="T10:T34">S10+P10</f>
        <v>30111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2</v>
      </c>
      <c r="F11" s="31" t="s">
        <v>228</v>
      </c>
      <c r="G11" s="31" t="s">
        <v>45</v>
      </c>
      <c r="H11" s="31" t="s">
        <v>67</v>
      </c>
      <c r="I11" s="33">
        <v>2</v>
      </c>
      <c r="J11" s="33">
        <v>5</v>
      </c>
      <c r="K11" s="53">
        <v>139694</v>
      </c>
      <c r="L11" s="53">
        <v>4659</v>
      </c>
      <c r="M11" s="37">
        <f t="shared" si="0"/>
        <v>-0.2102397131661553</v>
      </c>
      <c r="N11" s="38">
        <v>282254</v>
      </c>
      <c r="O11" s="38">
        <v>222913</v>
      </c>
      <c r="P11" s="38">
        <v>8470</v>
      </c>
      <c r="Q11" s="59">
        <v>282254</v>
      </c>
      <c r="R11" s="38">
        <f t="shared" si="1"/>
        <v>505167</v>
      </c>
      <c r="S11" s="52">
        <v>10973</v>
      </c>
      <c r="T11" s="40">
        <f t="shared" si="2"/>
        <v>19443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4</v>
      </c>
      <c r="F12" s="31" t="s">
        <v>225</v>
      </c>
      <c r="G12" s="31" t="s">
        <v>40</v>
      </c>
      <c r="H12" s="31" t="s">
        <v>41</v>
      </c>
      <c r="I12" s="33">
        <v>6</v>
      </c>
      <c r="J12" s="33">
        <v>8</v>
      </c>
      <c r="K12" s="53">
        <v>106279</v>
      </c>
      <c r="L12" s="53">
        <v>3413</v>
      </c>
      <c r="M12" s="37">
        <f t="shared" si="0"/>
        <v>0.10518727395140526</v>
      </c>
      <c r="N12" s="38">
        <v>156221.94</v>
      </c>
      <c r="O12" s="38">
        <v>172654.5</v>
      </c>
      <c r="P12" s="38">
        <v>6469</v>
      </c>
      <c r="Q12" s="59">
        <v>1685977.54</v>
      </c>
      <c r="R12" s="38">
        <f t="shared" si="1"/>
        <v>1858632.04</v>
      </c>
      <c r="S12" s="52">
        <v>65665</v>
      </c>
      <c r="T12" s="40">
        <f t="shared" si="2"/>
        <v>72134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3</v>
      </c>
      <c r="F13" s="31" t="s">
        <v>229</v>
      </c>
      <c r="G13" s="31" t="s">
        <v>89</v>
      </c>
      <c r="H13" s="31" t="s">
        <v>41</v>
      </c>
      <c r="I13" s="33">
        <v>2</v>
      </c>
      <c r="J13" s="33">
        <v>9</v>
      </c>
      <c r="K13" s="53">
        <v>106580</v>
      </c>
      <c r="L13" s="53">
        <v>3164</v>
      </c>
      <c r="M13" s="37">
        <f t="shared" si="0"/>
        <v>-0.3403693128864881</v>
      </c>
      <c r="N13" s="38">
        <v>256443.8</v>
      </c>
      <c r="O13" s="38">
        <v>169158.2</v>
      </c>
      <c r="P13" s="38">
        <v>5656</v>
      </c>
      <c r="Q13" s="59">
        <v>256443.8</v>
      </c>
      <c r="R13" s="38">
        <f t="shared" si="1"/>
        <v>425602</v>
      </c>
      <c r="S13" s="52">
        <v>8931</v>
      </c>
      <c r="T13" s="40">
        <f t="shared" si="2"/>
        <v>14587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 t="s">
        <v>38</v>
      </c>
      <c r="F14" s="50" t="s">
        <v>235</v>
      </c>
      <c r="G14" s="31" t="s">
        <v>40</v>
      </c>
      <c r="H14" s="31" t="s">
        <v>41</v>
      </c>
      <c r="I14" s="33">
        <v>1</v>
      </c>
      <c r="J14" s="33">
        <v>10</v>
      </c>
      <c r="K14" s="53">
        <v>92329</v>
      </c>
      <c r="L14" s="53">
        <v>2747</v>
      </c>
      <c r="M14" s="37" t="e">
        <f t="shared" si="0"/>
        <v>#DIV/0!</v>
      </c>
      <c r="N14" s="38"/>
      <c r="O14" s="38">
        <v>158622.1</v>
      </c>
      <c r="P14" s="38">
        <v>5157</v>
      </c>
      <c r="Q14" s="59"/>
      <c r="R14" s="38">
        <f t="shared" si="1"/>
        <v>158622.1</v>
      </c>
      <c r="S14" s="52"/>
      <c r="T14" s="40">
        <f t="shared" si="2"/>
        <v>5157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 t="s">
        <v>38</v>
      </c>
      <c r="F15" s="31" t="s">
        <v>237</v>
      </c>
      <c r="G15" s="31" t="s">
        <v>43</v>
      </c>
      <c r="H15" s="31" t="s">
        <v>41</v>
      </c>
      <c r="I15" s="33">
        <v>1</v>
      </c>
      <c r="J15" s="33">
        <v>6</v>
      </c>
      <c r="K15" s="53">
        <v>84634</v>
      </c>
      <c r="L15" s="53">
        <v>2932</v>
      </c>
      <c r="M15" s="37" t="e">
        <f t="shared" si="0"/>
        <v>#DIV/0!</v>
      </c>
      <c r="N15" s="38"/>
      <c r="O15" s="38">
        <v>110099</v>
      </c>
      <c r="P15" s="38">
        <v>4429</v>
      </c>
      <c r="Q15" s="59"/>
      <c r="R15" s="38">
        <f t="shared" si="1"/>
        <v>110099</v>
      </c>
      <c r="S15" s="52"/>
      <c r="T15" s="40">
        <f t="shared" si="2"/>
        <v>4429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 t="s">
        <v>38</v>
      </c>
      <c r="F16" s="31" t="s">
        <v>236</v>
      </c>
      <c r="G16" s="31" t="s">
        <v>36</v>
      </c>
      <c r="H16" s="31" t="s">
        <v>37</v>
      </c>
      <c r="I16" s="33">
        <v>1</v>
      </c>
      <c r="J16" s="33">
        <v>7</v>
      </c>
      <c r="K16" s="53">
        <v>86887</v>
      </c>
      <c r="L16" s="53">
        <v>3193</v>
      </c>
      <c r="M16" s="37" t="e">
        <f t="shared" si="0"/>
        <v>#DIV/0!</v>
      </c>
      <c r="N16" s="38"/>
      <c r="O16" s="38">
        <v>109706</v>
      </c>
      <c r="P16" s="38">
        <v>4311</v>
      </c>
      <c r="Q16" s="59"/>
      <c r="R16" s="38">
        <f t="shared" si="1"/>
        <v>109706</v>
      </c>
      <c r="S16" s="52"/>
      <c r="T16" s="40">
        <f t="shared" si="2"/>
        <v>4311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6</v>
      </c>
      <c r="F17" s="54" t="s">
        <v>211</v>
      </c>
      <c r="G17" s="54" t="s">
        <v>43</v>
      </c>
      <c r="H17" s="54" t="s">
        <v>41</v>
      </c>
      <c r="I17" s="54">
        <v>5</v>
      </c>
      <c r="J17" s="33">
        <v>9</v>
      </c>
      <c r="K17" s="53">
        <v>70963</v>
      </c>
      <c r="L17" s="53">
        <v>2621</v>
      </c>
      <c r="M17" s="37">
        <f t="shared" si="0"/>
        <v>0.011969083821935733</v>
      </c>
      <c r="N17" s="57">
        <v>105348.08</v>
      </c>
      <c r="O17" s="57">
        <v>106609</v>
      </c>
      <c r="P17" s="56">
        <v>4664</v>
      </c>
      <c r="Q17" s="59">
        <v>626822</v>
      </c>
      <c r="R17" s="38">
        <f t="shared" si="1"/>
        <v>733431</v>
      </c>
      <c r="S17" s="52">
        <v>26334</v>
      </c>
      <c r="T17" s="40">
        <f t="shared" si="2"/>
        <v>30998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5</v>
      </c>
      <c r="F18" s="31" t="s">
        <v>230</v>
      </c>
      <c r="G18" s="31" t="s">
        <v>51</v>
      </c>
      <c r="H18" s="31" t="s">
        <v>37</v>
      </c>
      <c r="I18" s="61">
        <v>2</v>
      </c>
      <c r="J18" s="33">
        <v>9</v>
      </c>
      <c r="K18" s="62">
        <v>34667</v>
      </c>
      <c r="L18" s="53">
        <v>1402</v>
      </c>
      <c r="M18" s="37">
        <f t="shared" si="0"/>
        <v>-0.6436517551116889</v>
      </c>
      <c r="N18" s="38">
        <v>135376</v>
      </c>
      <c r="O18" s="38">
        <v>48241</v>
      </c>
      <c r="P18" s="38">
        <v>2066</v>
      </c>
      <c r="Q18" s="59">
        <v>135376</v>
      </c>
      <c r="R18" s="38">
        <f t="shared" si="1"/>
        <v>183617</v>
      </c>
      <c r="S18" s="52">
        <v>5607</v>
      </c>
      <c r="T18" s="40">
        <f t="shared" si="2"/>
        <v>7673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8</v>
      </c>
      <c r="F19" s="54" t="s">
        <v>191</v>
      </c>
      <c r="G19" s="54" t="s">
        <v>45</v>
      </c>
      <c r="H19" s="54" t="s">
        <v>41</v>
      </c>
      <c r="I19" s="61">
        <v>9</v>
      </c>
      <c r="J19" s="33">
        <v>8</v>
      </c>
      <c r="K19" s="62">
        <v>22968</v>
      </c>
      <c r="L19" s="53">
        <v>905</v>
      </c>
      <c r="M19" s="37">
        <f t="shared" si="0"/>
        <v>-0.2577526655654002</v>
      </c>
      <c r="N19" s="38">
        <v>53272</v>
      </c>
      <c r="O19" s="38">
        <v>39541</v>
      </c>
      <c r="P19" s="56">
        <v>1679</v>
      </c>
      <c r="Q19" s="59">
        <v>2612892.5200000005</v>
      </c>
      <c r="R19" s="38">
        <f t="shared" si="1"/>
        <v>2652433.5200000005</v>
      </c>
      <c r="S19" s="52">
        <v>105329</v>
      </c>
      <c r="T19" s="40">
        <f t="shared" si="2"/>
        <v>107008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7</v>
      </c>
      <c r="F20" s="31" t="s">
        <v>218</v>
      </c>
      <c r="G20" s="31" t="s">
        <v>50</v>
      </c>
      <c r="H20" s="31" t="s">
        <v>37</v>
      </c>
      <c r="I20" s="33">
        <v>4</v>
      </c>
      <c r="J20" s="63">
        <v>9</v>
      </c>
      <c r="K20" s="53">
        <v>21049</v>
      </c>
      <c r="L20" s="53">
        <v>739</v>
      </c>
      <c r="M20" s="37">
        <f t="shared" si="0"/>
        <v>-0.4293479953895517</v>
      </c>
      <c r="N20" s="57">
        <v>64202</v>
      </c>
      <c r="O20" s="57">
        <v>36637</v>
      </c>
      <c r="P20" s="56">
        <v>1467</v>
      </c>
      <c r="Q20" s="59">
        <v>431618</v>
      </c>
      <c r="R20" s="38">
        <f t="shared" si="1"/>
        <v>468255</v>
      </c>
      <c r="S20" s="52">
        <v>17340</v>
      </c>
      <c r="T20" s="40">
        <f t="shared" si="2"/>
        <v>18807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9</v>
      </c>
      <c r="F21" s="31" t="s">
        <v>231</v>
      </c>
      <c r="G21" s="31" t="s">
        <v>45</v>
      </c>
      <c r="H21" s="31" t="s">
        <v>48</v>
      </c>
      <c r="I21" s="33">
        <v>2</v>
      </c>
      <c r="J21" s="33">
        <v>4</v>
      </c>
      <c r="K21" s="53">
        <v>20202</v>
      </c>
      <c r="L21" s="53">
        <v>664</v>
      </c>
      <c r="M21" s="37">
        <f t="shared" si="0"/>
        <v>-0.2496447946267114</v>
      </c>
      <c r="N21" s="38">
        <v>46452</v>
      </c>
      <c r="O21" s="38">
        <v>34855.5</v>
      </c>
      <c r="P21" s="38">
        <v>1354</v>
      </c>
      <c r="Q21" s="59">
        <v>46452</v>
      </c>
      <c r="R21" s="38">
        <f t="shared" si="1"/>
        <v>81307.5</v>
      </c>
      <c r="S21" s="52">
        <v>1970</v>
      </c>
      <c r="T21" s="40">
        <f t="shared" si="2"/>
        <v>3324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11</v>
      </c>
      <c r="F22" s="31" t="s">
        <v>202</v>
      </c>
      <c r="G22" s="31" t="s">
        <v>45</v>
      </c>
      <c r="H22" s="31" t="s">
        <v>41</v>
      </c>
      <c r="I22" s="33">
        <v>7</v>
      </c>
      <c r="J22" s="33">
        <v>6</v>
      </c>
      <c r="K22" s="53">
        <v>21855</v>
      </c>
      <c r="L22" s="53">
        <v>770</v>
      </c>
      <c r="M22" s="37">
        <f t="shared" si="0"/>
        <v>0.010211623825745919</v>
      </c>
      <c r="N22" s="57">
        <v>33904.5</v>
      </c>
      <c r="O22" s="57">
        <v>34250.72</v>
      </c>
      <c r="P22" s="56">
        <v>1362</v>
      </c>
      <c r="Q22" s="59">
        <v>461384.82</v>
      </c>
      <c r="R22" s="38">
        <f t="shared" si="1"/>
        <v>495635.54000000004</v>
      </c>
      <c r="S22" s="52">
        <v>18649</v>
      </c>
      <c r="T22" s="40">
        <f t="shared" si="2"/>
        <v>20011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13</v>
      </c>
      <c r="F23" s="31" t="s">
        <v>219</v>
      </c>
      <c r="G23" s="31" t="s">
        <v>45</v>
      </c>
      <c r="H23" s="31" t="s">
        <v>41</v>
      </c>
      <c r="I23" s="33">
        <v>4</v>
      </c>
      <c r="J23" s="63">
        <v>2</v>
      </c>
      <c r="K23" s="53">
        <v>21786</v>
      </c>
      <c r="L23" s="53">
        <v>692</v>
      </c>
      <c r="M23" s="37">
        <f t="shared" si="0"/>
        <v>0.19847784437452765</v>
      </c>
      <c r="N23" s="57">
        <v>28446.5</v>
      </c>
      <c r="O23" s="57">
        <v>34092.5</v>
      </c>
      <c r="P23" s="56">
        <v>1325</v>
      </c>
      <c r="Q23" s="59">
        <v>137661</v>
      </c>
      <c r="R23" s="38">
        <f t="shared" si="1"/>
        <v>171753.5</v>
      </c>
      <c r="S23" s="52">
        <v>5358</v>
      </c>
      <c r="T23" s="40">
        <f t="shared" si="2"/>
        <v>6683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12</v>
      </c>
      <c r="F24" s="31" t="s">
        <v>167</v>
      </c>
      <c r="G24" s="31" t="s">
        <v>89</v>
      </c>
      <c r="H24" s="31" t="s">
        <v>41</v>
      </c>
      <c r="I24" s="33">
        <v>14</v>
      </c>
      <c r="J24" s="33">
        <v>11</v>
      </c>
      <c r="K24" s="53">
        <v>23520</v>
      </c>
      <c r="L24" s="53">
        <v>918</v>
      </c>
      <c r="M24" s="37">
        <f t="shared" si="0"/>
        <v>-0.04949457385307143</v>
      </c>
      <c r="N24" s="57">
        <v>29579</v>
      </c>
      <c r="O24" s="57">
        <v>28115</v>
      </c>
      <c r="P24" s="56">
        <v>1148</v>
      </c>
      <c r="Q24" s="59">
        <v>3650132.5400000005</v>
      </c>
      <c r="R24" s="38">
        <f t="shared" si="1"/>
        <v>3678247.5400000005</v>
      </c>
      <c r="S24" s="52">
        <v>126707</v>
      </c>
      <c r="T24" s="40">
        <f t="shared" si="2"/>
        <v>127855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10</v>
      </c>
      <c r="F25" s="31" t="s">
        <v>224</v>
      </c>
      <c r="G25" s="31" t="s">
        <v>36</v>
      </c>
      <c r="H25" s="31" t="s">
        <v>37</v>
      </c>
      <c r="I25" s="33">
        <v>3</v>
      </c>
      <c r="J25" s="63">
        <v>8</v>
      </c>
      <c r="K25" s="53">
        <v>16735</v>
      </c>
      <c r="L25" s="53">
        <v>619</v>
      </c>
      <c r="M25" s="37">
        <f t="shared" si="0"/>
        <v>-0.3466260860517143</v>
      </c>
      <c r="N25" s="57">
        <v>38442</v>
      </c>
      <c r="O25" s="57">
        <v>25117</v>
      </c>
      <c r="P25" s="56">
        <v>1059</v>
      </c>
      <c r="Q25" s="59">
        <v>154470</v>
      </c>
      <c r="R25" s="38">
        <f t="shared" si="1"/>
        <v>179587</v>
      </c>
      <c r="S25" s="52">
        <v>6473</v>
      </c>
      <c r="T25" s="40">
        <f t="shared" si="2"/>
        <v>7532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 t="s">
        <v>38</v>
      </c>
      <c r="F26" s="50" t="s">
        <v>238</v>
      </c>
      <c r="G26" s="31" t="s">
        <v>50</v>
      </c>
      <c r="H26" s="31" t="s">
        <v>37</v>
      </c>
      <c r="I26" s="33">
        <v>1</v>
      </c>
      <c r="J26" s="33">
        <v>2</v>
      </c>
      <c r="K26" s="53">
        <v>14764</v>
      </c>
      <c r="L26" s="53">
        <v>516</v>
      </c>
      <c r="M26" s="37" t="e">
        <f t="shared" si="0"/>
        <v>#DIV/0!</v>
      </c>
      <c r="N26" s="38"/>
      <c r="O26" s="38">
        <v>21475</v>
      </c>
      <c r="P26" s="38">
        <v>778</v>
      </c>
      <c r="Q26" s="59"/>
      <c r="R26" s="38">
        <f t="shared" si="1"/>
        <v>21475</v>
      </c>
      <c r="S26" s="52"/>
      <c r="T26" s="40">
        <f t="shared" si="2"/>
        <v>778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16</v>
      </c>
      <c r="F27" s="31" t="s">
        <v>196</v>
      </c>
      <c r="G27" s="31" t="s">
        <v>50</v>
      </c>
      <c r="H27" s="31" t="s">
        <v>37</v>
      </c>
      <c r="I27" s="33">
        <v>8</v>
      </c>
      <c r="J27" s="33">
        <v>11</v>
      </c>
      <c r="K27" s="53">
        <v>13071</v>
      </c>
      <c r="L27" s="53">
        <v>755</v>
      </c>
      <c r="M27" s="37">
        <f t="shared" si="0"/>
        <v>-0.11080111598246312</v>
      </c>
      <c r="N27" s="57">
        <v>20072</v>
      </c>
      <c r="O27" s="57">
        <v>17848</v>
      </c>
      <c r="P27" s="56">
        <v>1023</v>
      </c>
      <c r="Q27" s="59">
        <v>552835</v>
      </c>
      <c r="R27" s="38">
        <f t="shared" si="1"/>
        <v>570683</v>
      </c>
      <c r="S27" s="52">
        <v>23402</v>
      </c>
      <c r="T27" s="40">
        <f t="shared" si="2"/>
        <v>24425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15</v>
      </c>
      <c r="F28" s="31" t="s">
        <v>198</v>
      </c>
      <c r="G28" s="31" t="s">
        <v>43</v>
      </c>
      <c r="H28" s="31" t="s">
        <v>41</v>
      </c>
      <c r="I28" s="33">
        <v>8</v>
      </c>
      <c r="J28" s="33">
        <v>3</v>
      </c>
      <c r="K28" s="53">
        <v>7936</v>
      </c>
      <c r="L28" s="53">
        <v>286</v>
      </c>
      <c r="M28" s="37">
        <f t="shared" si="0"/>
        <v>-0.41573375802145296</v>
      </c>
      <c r="N28" s="57">
        <v>21349</v>
      </c>
      <c r="O28" s="57">
        <v>12473.5</v>
      </c>
      <c r="P28" s="56">
        <v>512</v>
      </c>
      <c r="Q28" s="59">
        <v>247320</v>
      </c>
      <c r="R28" s="38">
        <f t="shared" si="1"/>
        <v>259793.5</v>
      </c>
      <c r="S28" s="52">
        <v>10237</v>
      </c>
      <c r="T28" s="40">
        <f t="shared" si="2"/>
        <v>10749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18</v>
      </c>
      <c r="F29" s="31" t="s">
        <v>240</v>
      </c>
      <c r="G29" s="31" t="s">
        <v>45</v>
      </c>
      <c r="H29" s="31" t="s">
        <v>41</v>
      </c>
      <c r="I29" s="33">
        <v>10</v>
      </c>
      <c r="J29" s="33">
        <v>2</v>
      </c>
      <c r="K29" s="53">
        <v>4685</v>
      </c>
      <c r="L29" s="53">
        <v>162</v>
      </c>
      <c r="M29" s="37">
        <f t="shared" si="0"/>
        <v>-0.48595930721372116</v>
      </c>
      <c r="N29" s="38">
        <v>14867.5</v>
      </c>
      <c r="O29" s="38">
        <v>7642.5</v>
      </c>
      <c r="P29" s="56">
        <v>276</v>
      </c>
      <c r="Q29" s="59">
        <v>1084567</v>
      </c>
      <c r="R29" s="38">
        <f t="shared" si="1"/>
        <v>1092209.5</v>
      </c>
      <c r="S29" s="52">
        <v>33730</v>
      </c>
      <c r="T29" s="40">
        <f t="shared" si="2"/>
        <v>34006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 t="s">
        <v>38</v>
      </c>
      <c r="F30" s="31" t="s">
        <v>239</v>
      </c>
      <c r="G30" s="31" t="s">
        <v>45</v>
      </c>
      <c r="H30" s="31" t="s">
        <v>37</v>
      </c>
      <c r="I30" s="33">
        <v>1</v>
      </c>
      <c r="J30" s="33">
        <v>1</v>
      </c>
      <c r="K30" s="53">
        <v>5272</v>
      </c>
      <c r="L30" s="53">
        <v>189</v>
      </c>
      <c r="M30" s="37" t="e">
        <f t="shared" si="0"/>
        <v>#DIV/0!</v>
      </c>
      <c r="N30" s="38"/>
      <c r="O30" s="38">
        <v>7182</v>
      </c>
      <c r="P30" s="38">
        <v>271</v>
      </c>
      <c r="Q30" s="59"/>
      <c r="R30" s="38">
        <f t="shared" si="1"/>
        <v>7182</v>
      </c>
      <c r="S30" s="52"/>
      <c r="T30" s="40">
        <f t="shared" si="2"/>
        <v>271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20</v>
      </c>
      <c r="F31" s="31" t="s">
        <v>172</v>
      </c>
      <c r="G31" s="31" t="s">
        <v>40</v>
      </c>
      <c r="H31" s="31" t="s">
        <v>41</v>
      </c>
      <c r="I31" s="33">
        <v>13</v>
      </c>
      <c r="J31" s="33">
        <v>1</v>
      </c>
      <c r="K31" s="53">
        <v>3771</v>
      </c>
      <c r="L31" s="53">
        <v>109</v>
      </c>
      <c r="M31" s="37">
        <f t="shared" si="0"/>
        <v>-0.4594000569823762</v>
      </c>
      <c r="N31" s="38">
        <v>12284.5</v>
      </c>
      <c r="O31" s="38">
        <v>6641</v>
      </c>
      <c r="P31" s="38">
        <v>247</v>
      </c>
      <c r="Q31" s="59">
        <v>3132095.4000000004</v>
      </c>
      <c r="R31" s="38">
        <f t="shared" si="1"/>
        <v>3138736.4000000004</v>
      </c>
      <c r="S31" s="52">
        <v>119379</v>
      </c>
      <c r="T31" s="40">
        <f t="shared" si="2"/>
        <v>119626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21</v>
      </c>
      <c r="F32" s="31" t="s">
        <v>203</v>
      </c>
      <c r="G32" s="31" t="s">
        <v>51</v>
      </c>
      <c r="H32" s="31" t="s">
        <v>37</v>
      </c>
      <c r="I32" s="33">
        <v>7</v>
      </c>
      <c r="J32" s="33">
        <v>3</v>
      </c>
      <c r="K32" s="53">
        <v>4854</v>
      </c>
      <c r="L32" s="53">
        <v>244</v>
      </c>
      <c r="M32" s="37">
        <f t="shared" si="0"/>
        <v>-0.06712206712206714</v>
      </c>
      <c r="N32" s="57">
        <v>6734</v>
      </c>
      <c r="O32" s="57">
        <v>6282</v>
      </c>
      <c r="P32" s="56">
        <v>323</v>
      </c>
      <c r="Q32" s="59">
        <v>341407</v>
      </c>
      <c r="R32" s="38">
        <f t="shared" si="1"/>
        <v>347689</v>
      </c>
      <c r="S32" s="52">
        <v>13378</v>
      </c>
      <c r="T32" s="40">
        <f t="shared" si="2"/>
        <v>13701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3" customFormat="1" ht="12.75">
      <c r="D33" s="32">
        <v>24</v>
      </c>
      <c r="E33" s="32">
        <v>17</v>
      </c>
      <c r="F33" s="54" t="s">
        <v>212</v>
      </c>
      <c r="G33" s="54" t="s">
        <v>36</v>
      </c>
      <c r="H33" s="54" t="s">
        <v>37</v>
      </c>
      <c r="I33" s="54">
        <v>5</v>
      </c>
      <c r="J33" s="33">
        <v>9</v>
      </c>
      <c r="K33" s="53">
        <v>4794</v>
      </c>
      <c r="L33" s="53">
        <v>269</v>
      </c>
      <c r="M33" s="37">
        <f t="shared" si="0"/>
        <v>-0.69599954987903</v>
      </c>
      <c r="N33" s="57">
        <v>17773</v>
      </c>
      <c r="O33" s="57">
        <v>5403</v>
      </c>
      <c r="P33" s="56">
        <v>293</v>
      </c>
      <c r="Q33" s="59">
        <v>447086</v>
      </c>
      <c r="R33" s="38">
        <f t="shared" si="1"/>
        <v>452489</v>
      </c>
      <c r="S33" s="52">
        <v>18050</v>
      </c>
      <c r="T33" s="40">
        <f t="shared" si="2"/>
        <v>18343</v>
      </c>
      <c r="U33" s="22"/>
      <c r="V33" s="39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3" customFormat="1" ht="12.75">
      <c r="D34" s="32">
        <v>25</v>
      </c>
      <c r="E34" s="32">
        <v>22</v>
      </c>
      <c r="F34" s="31" t="s">
        <v>183</v>
      </c>
      <c r="G34" s="31" t="s">
        <v>45</v>
      </c>
      <c r="H34" s="31" t="s">
        <v>48</v>
      </c>
      <c r="I34" s="33">
        <v>11</v>
      </c>
      <c r="J34" s="33">
        <v>2</v>
      </c>
      <c r="K34" s="53">
        <v>1864</v>
      </c>
      <c r="L34" s="53">
        <v>114</v>
      </c>
      <c r="M34" s="37">
        <f t="shared" si="0"/>
        <v>-0.5718918521648859</v>
      </c>
      <c r="N34" s="38">
        <v>4354.04</v>
      </c>
      <c r="O34" s="38">
        <v>1864</v>
      </c>
      <c r="P34" s="38">
        <v>114</v>
      </c>
      <c r="Q34" s="59">
        <v>334165.72</v>
      </c>
      <c r="R34" s="38">
        <f t="shared" si="1"/>
        <v>336029.72</v>
      </c>
      <c r="S34" s="52">
        <v>13956</v>
      </c>
      <c r="T34" s="40">
        <f t="shared" si="2"/>
        <v>14070</v>
      </c>
      <c r="U34" s="22"/>
      <c r="V34" s="39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2" ht="13.5" thickBot="1">
      <c r="D35" s="44"/>
      <c r="E35" s="45"/>
      <c r="F35" s="45"/>
      <c r="G35" s="45"/>
      <c r="H35" s="45"/>
      <c r="I35" s="45"/>
      <c r="J35" s="45"/>
      <c r="K35" s="46">
        <f>SUM(K10:K34)</f>
        <v>1070063</v>
      </c>
      <c r="L35" s="46">
        <f>SUM(L10:L34)</f>
        <v>35730</v>
      </c>
      <c r="M35" s="47">
        <f t="shared" si="0"/>
        <v>0.028553067640104235</v>
      </c>
      <c r="N35" s="46">
        <f>SUM(N10:N34)</f>
        <v>1622171.06</v>
      </c>
      <c r="O35" s="46">
        <f aca="true" t="shared" si="3" ref="O35:T35">SUM(O10:O34)</f>
        <v>1668489.0199999998</v>
      </c>
      <c r="P35" s="46">
        <f t="shared" si="3"/>
        <v>62106</v>
      </c>
      <c r="Q35" s="46">
        <f t="shared" si="3"/>
        <v>17359882.240000002</v>
      </c>
      <c r="R35" s="46">
        <f t="shared" si="3"/>
        <v>19028371.26</v>
      </c>
      <c r="S35" s="46">
        <f t="shared" si="3"/>
        <v>653926</v>
      </c>
      <c r="T35" s="46">
        <f t="shared" si="3"/>
        <v>716032</v>
      </c>
      <c r="U35" s="48"/>
      <c r="V35" s="49">
        <f>SUM(V10:V22)</f>
        <v>0</v>
      </c>
    </row>
    <row r="38" spans="15:16" ht="12.75">
      <c r="O38" s="66"/>
      <c r="P38" s="65"/>
    </row>
    <row r="41" spans="16:256" s="3" customFormat="1" ht="12.75">
      <c r="P41" s="49"/>
      <c r="Q41" s="49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8"/>
  <sheetViews>
    <sheetView zoomScalePageLayoutView="0" workbookViewId="0" topLeftCell="A3">
      <selection activeCell="I25" sqref="I25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193</v>
      </c>
      <c r="L2" s="6" t="s">
        <v>1</v>
      </c>
      <c r="M2" s="7"/>
      <c r="N2" s="8"/>
      <c r="O2" s="9" t="s">
        <v>226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227</v>
      </c>
      <c r="P3" s="2"/>
      <c r="Q3" s="2"/>
      <c r="R3" s="18" t="s">
        <v>5</v>
      </c>
      <c r="S3" s="5"/>
      <c r="T3" s="19">
        <v>5.62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34</v>
      </c>
      <c r="N4" s="22" t="s">
        <v>8</v>
      </c>
      <c r="Q4" s="22"/>
      <c r="R4" s="1" t="s">
        <v>9</v>
      </c>
      <c r="S4" s="1"/>
      <c r="T4" s="23">
        <v>40416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31" t="s">
        <v>223</v>
      </c>
      <c r="G10" s="31" t="s">
        <v>45</v>
      </c>
      <c r="H10" s="31" t="s">
        <v>41</v>
      </c>
      <c r="I10" s="33">
        <v>2</v>
      </c>
      <c r="J10" s="63">
        <v>11</v>
      </c>
      <c r="K10" s="53">
        <v>169778</v>
      </c>
      <c r="L10" s="53">
        <v>4457</v>
      </c>
      <c r="M10" s="37">
        <f aca="true" t="shared" si="0" ref="M10:M32">O10/N10-100%</f>
        <v>-0.33623625870725626</v>
      </c>
      <c r="N10" s="57">
        <v>444126.7</v>
      </c>
      <c r="O10" s="57">
        <v>294795.2</v>
      </c>
      <c r="P10" s="56">
        <v>8952</v>
      </c>
      <c r="Q10" s="59">
        <v>444126.7</v>
      </c>
      <c r="R10" s="38">
        <f aca="true" t="shared" si="1" ref="R10:R31">O10+Q10</f>
        <v>738921.9</v>
      </c>
      <c r="S10" s="52">
        <v>13506</v>
      </c>
      <c r="T10" s="40">
        <f aca="true" t="shared" si="2" ref="T10:T31">S10+P10</f>
        <v>22458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 t="s">
        <v>38</v>
      </c>
      <c r="F11" s="31" t="s">
        <v>228</v>
      </c>
      <c r="G11" s="31" t="s">
        <v>45</v>
      </c>
      <c r="H11" s="31" t="s">
        <v>67</v>
      </c>
      <c r="I11" s="33">
        <v>1</v>
      </c>
      <c r="J11" s="33">
        <v>5</v>
      </c>
      <c r="K11" s="53">
        <v>177767</v>
      </c>
      <c r="L11" s="53">
        <v>6040</v>
      </c>
      <c r="M11" s="37" t="e">
        <f t="shared" si="0"/>
        <v>#DIV/0!</v>
      </c>
      <c r="N11" s="38"/>
      <c r="O11" s="38">
        <v>282254</v>
      </c>
      <c r="P11" s="38">
        <v>10973</v>
      </c>
      <c r="Q11" s="59"/>
      <c r="R11" s="38">
        <f t="shared" si="1"/>
        <v>282254</v>
      </c>
      <c r="S11" s="52"/>
      <c r="T11" s="40">
        <f t="shared" si="2"/>
        <v>10973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 t="s">
        <v>38</v>
      </c>
      <c r="F12" s="31" t="s">
        <v>229</v>
      </c>
      <c r="G12" s="31" t="s">
        <v>89</v>
      </c>
      <c r="H12" s="31" t="s">
        <v>41</v>
      </c>
      <c r="I12" s="33">
        <v>1</v>
      </c>
      <c r="J12" s="33">
        <v>9</v>
      </c>
      <c r="K12" s="53">
        <v>171045</v>
      </c>
      <c r="L12" s="53">
        <v>5461</v>
      </c>
      <c r="M12" s="37" t="e">
        <f t="shared" si="0"/>
        <v>#DIV/0!</v>
      </c>
      <c r="N12" s="38"/>
      <c r="O12" s="38">
        <v>256443.8</v>
      </c>
      <c r="P12" s="38">
        <v>8931</v>
      </c>
      <c r="Q12" s="59"/>
      <c r="R12" s="38">
        <f t="shared" si="1"/>
        <v>256443.8</v>
      </c>
      <c r="S12" s="52"/>
      <c r="T12" s="40">
        <f t="shared" si="2"/>
        <v>8931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2</v>
      </c>
      <c r="F13" s="31" t="s">
        <v>225</v>
      </c>
      <c r="G13" s="31" t="s">
        <v>40</v>
      </c>
      <c r="H13" s="31" t="s">
        <v>41</v>
      </c>
      <c r="I13" s="33">
        <v>5</v>
      </c>
      <c r="J13" s="33">
        <v>12</v>
      </c>
      <c r="K13" s="53">
        <v>93328</v>
      </c>
      <c r="L13" s="53">
        <v>3070</v>
      </c>
      <c r="M13" s="37">
        <f t="shared" si="0"/>
        <v>-0.3363138935450849</v>
      </c>
      <c r="N13" s="38">
        <v>235385.28</v>
      </c>
      <c r="O13" s="38">
        <v>156221.94</v>
      </c>
      <c r="P13" s="38">
        <v>6020</v>
      </c>
      <c r="Q13" s="59">
        <v>1529755.6</v>
      </c>
      <c r="R13" s="38">
        <f t="shared" si="1"/>
        <v>1685977.54</v>
      </c>
      <c r="S13" s="52">
        <v>59645</v>
      </c>
      <c r="T13" s="40">
        <f t="shared" si="2"/>
        <v>65665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 t="s">
        <v>38</v>
      </c>
      <c r="F14" s="31" t="s">
        <v>230</v>
      </c>
      <c r="G14" s="31" t="s">
        <v>51</v>
      </c>
      <c r="H14" s="31" t="s">
        <v>37</v>
      </c>
      <c r="I14" s="33">
        <v>1</v>
      </c>
      <c r="J14" s="33">
        <v>9</v>
      </c>
      <c r="K14" s="53">
        <v>103183</v>
      </c>
      <c r="L14" s="53">
        <v>4108</v>
      </c>
      <c r="M14" s="37" t="e">
        <f t="shared" si="0"/>
        <v>#DIV/0!</v>
      </c>
      <c r="N14" s="38"/>
      <c r="O14" s="38">
        <v>135376</v>
      </c>
      <c r="P14" s="38">
        <v>5607</v>
      </c>
      <c r="Q14" s="59"/>
      <c r="R14" s="38">
        <f t="shared" si="1"/>
        <v>135376</v>
      </c>
      <c r="S14" s="52"/>
      <c r="T14" s="40">
        <f t="shared" si="2"/>
        <v>5607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6</v>
      </c>
      <c r="F15" s="54" t="s">
        <v>211</v>
      </c>
      <c r="G15" s="54" t="s">
        <v>43</v>
      </c>
      <c r="H15" s="54" t="s">
        <v>41</v>
      </c>
      <c r="I15" s="54">
        <v>4</v>
      </c>
      <c r="J15" s="33">
        <v>9</v>
      </c>
      <c r="K15" s="53">
        <v>67820</v>
      </c>
      <c r="L15" s="53">
        <v>2621</v>
      </c>
      <c r="M15" s="37">
        <f t="shared" si="0"/>
        <v>0.19987790293739116</v>
      </c>
      <c r="N15" s="57">
        <v>87799</v>
      </c>
      <c r="O15" s="57">
        <v>105348.08</v>
      </c>
      <c r="P15" s="56">
        <v>4291</v>
      </c>
      <c r="Q15" s="59">
        <v>521473.92</v>
      </c>
      <c r="R15" s="38">
        <f t="shared" si="1"/>
        <v>626822</v>
      </c>
      <c r="S15" s="52">
        <v>22043</v>
      </c>
      <c r="T15" s="40">
        <f t="shared" si="2"/>
        <v>26334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3</v>
      </c>
      <c r="F16" s="31" t="s">
        <v>218</v>
      </c>
      <c r="G16" s="31" t="s">
        <v>50</v>
      </c>
      <c r="H16" s="31" t="s">
        <v>37</v>
      </c>
      <c r="I16" s="33">
        <v>3</v>
      </c>
      <c r="J16" s="63">
        <v>9</v>
      </c>
      <c r="K16" s="53">
        <v>38237</v>
      </c>
      <c r="L16" s="53">
        <v>1350</v>
      </c>
      <c r="M16" s="37">
        <f t="shared" si="0"/>
        <v>-0.5718096813349518</v>
      </c>
      <c r="N16" s="57">
        <v>149938</v>
      </c>
      <c r="O16" s="57">
        <v>64202</v>
      </c>
      <c r="P16" s="56">
        <v>2663</v>
      </c>
      <c r="Q16" s="59">
        <v>367416</v>
      </c>
      <c r="R16" s="38">
        <f t="shared" si="1"/>
        <v>431618</v>
      </c>
      <c r="S16" s="52">
        <v>14677</v>
      </c>
      <c r="T16" s="40">
        <f t="shared" si="2"/>
        <v>17340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5</v>
      </c>
      <c r="F17" s="54" t="s">
        <v>191</v>
      </c>
      <c r="G17" s="54" t="s">
        <v>45</v>
      </c>
      <c r="H17" s="54" t="s">
        <v>41</v>
      </c>
      <c r="I17" s="33">
        <v>8</v>
      </c>
      <c r="J17" s="33">
        <v>12</v>
      </c>
      <c r="K17" s="53">
        <v>30983</v>
      </c>
      <c r="L17" s="53">
        <v>1381</v>
      </c>
      <c r="M17" s="37">
        <f t="shared" si="0"/>
        <v>-0.47172281115815984</v>
      </c>
      <c r="N17" s="38">
        <v>100841</v>
      </c>
      <c r="O17" s="38">
        <v>53272</v>
      </c>
      <c r="P17" s="56">
        <v>2436</v>
      </c>
      <c r="Q17" s="59">
        <v>2559620.5200000005</v>
      </c>
      <c r="R17" s="38">
        <f t="shared" si="1"/>
        <v>2612892.5200000005</v>
      </c>
      <c r="S17" s="52">
        <v>102893</v>
      </c>
      <c r="T17" s="40">
        <f t="shared" si="2"/>
        <v>105329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 t="s">
        <v>38</v>
      </c>
      <c r="F18" s="31" t="s">
        <v>231</v>
      </c>
      <c r="G18" s="31" t="s">
        <v>45</v>
      </c>
      <c r="H18" s="31" t="s">
        <v>48</v>
      </c>
      <c r="I18" s="61">
        <v>1</v>
      </c>
      <c r="J18" s="33">
        <v>4</v>
      </c>
      <c r="K18" s="62">
        <v>24931</v>
      </c>
      <c r="L18" s="53">
        <v>828</v>
      </c>
      <c r="M18" s="37" t="e">
        <f t="shared" si="0"/>
        <v>#DIV/0!</v>
      </c>
      <c r="N18" s="38"/>
      <c r="O18" s="38">
        <v>46452</v>
      </c>
      <c r="P18" s="38">
        <v>1970</v>
      </c>
      <c r="Q18" s="59"/>
      <c r="R18" s="38">
        <f t="shared" si="1"/>
        <v>46452</v>
      </c>
      <c r="S18" s="52"/>
      <c r="T18" s="40">
        <f t="shared" si="2"/>
        <v>1970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4</v>
      </c>
      <c r="F19" s="31" t="s">
        <v>224</v>
      </c>
      <c r="G19" s="31" t="s">
        <v>36</v>
      </c>
      <c r="H19" s="31" t="s">
        <v>37</v>
      </c>
      <c r="I19" s="61">
        <v>2</v>
      </c>
      <c r="J19" s="63">
        <v>8</v>
      </c>
      <c r="K19" s="62">
        <v>24658</v>
      </c>
      <c r="L19" s="53">
        <v>939</v>
      </c>
      <c r="M19" s="37">
        <f t="shared" si="0"/>
        <v>-0.6686834212431483</v>
      </c>
      <c r="N19" s="57">
        <v>116028</v>
      </c>
      <c r="O19" s="57">
        <v>38442</v>
      </c>
      <c r="P19" s="56">
        <v>1664</v>
      </c>
      <c r="Q19" s="59">
        <v>116028</v>
      </c>
      <c r="R19" s="38">
        <f t="shared" si="1"/>
        <v>154470</v>
      </c>
      <c r="S19" s="52">
        <v>4809</v>
      </c>
      <c r="T19" s="40">
        <f t="shared" si="2"/>
        <v>6473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10</v>
      </c>
      <c r="F20" s="31" t="s">
        <v>202</v>
      </c>
      <c r="G20" s="31" t="s">
        <v>45</v>
      </c>
      <c r="H20" s="31" t="s">
        <v>41</v>
      </c>
      <c r="I20" s="33">
        <v>6</v>
      </c>
      <c r="J20" s="33">
        <v>6</v>
      </c>
      <c r="K20" s="53">
        <v>20824</v>
      </c>
      <c r="L20" s="53">
        <v>756</v>
      </c>
      <c r="M20" s="37">
        <f t="shared" si="0"/>
        <v>-0.23882808553628554</v>
      </c>
      <c r="N20" s="57">
        <v>44542.5</v>
      </c>
      <c r="O20" s="57">
        <v>33904.5</v>
      </c>
      <c r="P20" s="56">
        <v>1423</v>
      </c>
      <c r="Q20" s="59">
        <v>427480.32</v>
      </c>
      <c r="R20" s="38">
        <f t="shared" si="1"/>
        <v>461384.82</v>
      </c>
      <c r="S20" s="52">
        <v>17226</v>
      </c>
      <c r="T20" s="40">
        <f t="shared" si="2"/>
        <v>18649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9</v>
      </c>
      <c r="F21" s="31" t="s">
        <v>167</v>
      </c>
      <c r="G21" s="31" t="s">
        <v>89</v>
      </c>
      <c r="H21" s="31" t="s">
        <v>41</v>
      </c>
      <c r="I21" s="33">
        <v>13</v>
      </c>
      <c r="J21" s="33">
        <v>11</v>
      </c>
      <c r="K21" s="53">
        <v>23311</v>
      </c>
      <c r="L21" s="53">
        <v>975</v>
      </c>
      <c r="M21" s="37">
        <f t="shared" si="0"/>
        <v>-0.3430197149613107</v>
      </c>
      <c r="N21" s="57">
        <v>45022.66</v>
      </c>
      <c r="O21" s="57">
        <v>29579</v>
      </c>
      <c r="P21" s="56">
        <v>1271</v>
      </c>
      <c r="Q21" s="59">
        <v>3620553.5400000005</v>
      </c>
      <c r="R21" s="38">
        <f t="shared" si="1"/>
        <v>3650132.5400000005</v>
      </c>
      <c r="S21" s="52">
        <v>125436</v>
      </c>
      <c r="T21" s="40">
        <f t="shared" si="2"/>
        <v>126707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7</v>
      </c>
      <c r="F22" s="31" t="s">
        <v>219</v>
      </c>
      <c r="G22" s="31" t="s">
        <v>45</v>
      </c>
      <c r="H22" s="31" t="s">
        <v>41</v>
      </c>
      <c r="I22" s="33">
        <v>3</v>
      </c>
      <c r="J22" s="63">
        <v>2</v>
      </c>
      <c r="K22" s="53">
        <v>16210</v>
      </c>
      <c r="L22" s="53">
        <v>536</v>
      </c>
      <c r="M22" s="37">
        <f t="shared" si="0"/>
        <v>-0.4642440108482748</v>
      </c>
      <c r="N22" s="57">
        <v>53096</v>
      </c>
      <c r="O22" s="57">
        <v>28446.5</v>
      </c>
      <c r="P22" s="56">
        <v>1136</v>
      </c>
      <c r="Q22" s="59">
        <v>109214.5</v>
      </c>
      <c r="R22" s="38">
        <f t="shared" si="1"/>
        <v>137661</v>
      </c>
      <c r="S22" s="52">
        <v>4222</v>
      </c>
      <c r="T22" s="40">
        <f t="shared" si="2"/>
        <v>5358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 t="s">
        <v>38</v>
      </c>
      <c r="F23" s="31" t="s">
        <v>232</v>
      </c>
      <c r="G23" s="31" t="s">
        <v>45</v>
      </c>
      <c r="H23" s="31" t="s">
        <v>41</v>
      </c>
      <c r="I23" s="33">
        <v>1</v>
      </c>
      <c r="J23" s="33">
        <v>1</v>
      </c>
      <c r="K23" s="53">
        <v>22374</v>
      </c>
      <c r="L23" s="53">
        <v>1043</v>
      </c>
      <c r="M23" s="37" t="e">
        <f t="shared" si="0"/>
        <v>#DIV/0!</v>
      </c>
      <c r="N23" s="38"/>
      <c r="O23" s="38">
        <v>26341.5</v>
      </c>
      <c r="P23" s="38">
        <v>1215</v>
      </c>
      <c r="Q23" s="59"/>
      <c r="R23" s="38">
        <f t="shared" si="1"/>
        <v>26341.5</v>
      </c>
      <c r="S23" s="52"/>
      <c r="T23" s="40">
        <f t="shared" si="2"/>
        <v>1215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15</v>
      </c>
      <c r="F24" s="31" t="s">
        <v>198</v>
      </c>
      <c r="G24" s="31" t="s">
        <v>43</v>
      </c>
      <c r="H24" s="31" t="s">
        <v>41</v>
      </c>
      <c r="I24" s="33">
        <v>7</v>
      </c>
      <c r="J24" s="33">
        <v>6</v>
      </c>
      <c r="K24" s="53">
        <v>9956</v>
      </c>
      <c r="L24" s="53">
        <v>339</v>
      </c>
      <c r="M24" s="37">
        <f t="shared" si="0"/>
        <v>0.3000243575691146</v>
      </c>
      <c r="N24" s="57">
        <v>16422</v>
      </c>
      <c r="O24" s="57">
        <v>21349</v>
      </c>
      <c r="P24" s="56">
        <v>901</v>
      </c>
      <c r="Q24" s="59">
        <v>225971</v>
      </c>
      <c r="R24" s="38">
        <f t="shared" si="1"/>
        <v>247320</v>
      </c>
      <c r="S24" s="52">
        <v>9336</v>
      </c>
      <c r="T24" s="40">
        <f t="shared" si="2"/>
        <v>10237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12</v>
      </c>
      <c r="F25" s="31" t="s">
        <v>196</v>
      </c>
      <c r="G25" s="31" t="s">
        <v>50</v>
      </c>
      <c r="H25" s="31" t="s">
        <v>37</v>
      </c>
      <c r="I25" s="33">
        <v>7</v>
      </c>
      <c r="J25" s="33">
        <v>12</v>
      </c>
      <c r="K25" s="53">
        <v>17793</v>
      </c>
      <c r="L25" s="53">
        <v>1061</v>
      </c>
      <c r="M25" s="37">
        <f t="shared" si="0"/>
        <v>-0.41973345667948314</v>
      </c>
      <c r="N25" s="57">
        <v>34591</v>
      </c>
      <c r="O25" s="57">
        <v>20072</v>
      </c>
      <c r="P25" s="56">
        <v>1183</v>
      </c>
      <c r="Q25" s="59">
        <v>532763</v>
      </c>
      <c r="R25" s="38">
        <f t="shared" si="1"/>
        <v>552835</v>
      </c>
      <c r="S25" s="52">
        <v>22219</v>
      </c>
      <c r="T25" s="40">
        <f t="shared" si="2"/>
        <v>23402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8</v>
      </c>
      <c r="F26" s="54" t="s">
        <v>212</v>
      </c>
      <c r="G26" s="54" t="s">
        <v>36</v>
      </c>
      <c r="H26" s="54" t="s">
        <v>37</v>
      </c>
      <c r="I26" s="54">
        <v>4</v>
      </c>
      <c r="J26" s="33">
        <v>9</v>
      </c>
      <c r="K26" s="53">
        <v>11034</v>
      </c>
      <c r="L26" s="53">
        <v>404</v>
      </c>
      <c r="M26" s="37">
        <f t="shared" si="0"/>
        <v>-0.6368929658610334</v>
      </c>
      <c r="N26" s="57">
        <v>48947</v>
      </c>
      <c r="O26" s="57">
        <v>17773</v>
      </c>
      <c r="P26" s="56">
        <v>751</v>
      </c>
      <c r="Q26" s="59">
        <v>429313</v>
      </c>
      <c r="R26" s="38">
        <f t="shared" si="1"/>
        <v>447086</v>
      </c>
      <c r="S26" s="52">
        <v>17299</v>
      </c>
      <c r="T26" s="40">
        <f t="shared" si="2"/>
        <v>18050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18</v>
      </c>
      <c r="F27" s="31" t="s">
        <v>208</v>
      </c>
      <c r="G27" s="31" t="s">
        <v>45</v>
      </c>
      <c r="H27" s="31" t="s">
        <v>41</v>
      </c>
      <c r="I27" s="33">
        <v>9</v>
      </c>
      <c r="J27" s="33">
        <v>2</v>
      </c>
      <c r="K27" s="53">
        <v>6727</v>
      </c>
      <c r="L27" s="53">
        <v>247</v>
      </c>
      <c r="M27" s="37">
        <f t="shared" si="0"/>
        <v>0.8474681578129855</v>
      </c>
      <c r="N27" s="38">
        <v>8047.5</v>
      </c>
      <c r="O27" s="38">
        <v>14867.5</v>
      </c>
      <c r="P27" s="56">
        <v>610</v>
      </c>
      <c r="Q27" s="59">
        <v>1069699.5</v>
      </c>
      <c r="R27" s="38">
        <f t="shared" si="1"/>
        <v>1084567</v>
      </c>
      <c r="S27" s="52">
        <v>33120</v>
      </c>
      <c r="T27" s="40">
        <f t="shared" si="2"/>
        <v>33730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13</v>
      </c>
      <c r="F28" s="31" t="s">
        <v>220</v>
      </c>
      <c r="G28" s="31" t="s">
        <v>40</v>
      </c>
      <c r="H28" s="31" t="s">
        <v>41</v>
      </c>
      <c r="I28" s="33">
        <v>3</v>
      </c>
      <c r="J28" s="63">
        <v>5</v>
      </c>
      <c r="K28" s="53">
        <v>6421</v>
      </c>
      <c r="L28" s="53">
        <v>209</v>
      </c>
      <c r="M28" s="37">
        <f t="shared" si="0"/>
        <v>-0.5489042579785017</v>
      </c>
      <c r="N28" s="57">
        <v>30002.5</v>
      </c>
      <c r="O28" s="57">
        <v>13534</v>
      </c>
      <c r="P28" s="56">
        <v>592</v>
      </c>
      <c r="Q28" s="59">
        <v>63679</v>
      </c>
      <c r="R28" s="38">
        <f t="shared" si="1"/>
        <v>77213</v>
      </c>
      <c r="S28" s="52">
        <v>2647</v>
      </c>
      <c r="T28" s="40">
        <f t="shared" si="2"/>
        <v>3239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14</v>
      </c>
      <c r="F29" s="31" t="s">
        <v>172</v>
      </c>
      <c r="G29" s="31" t="s">
        <v>40</v>
      </c>
      <c r="H29" s="31" t="s">
        <v>41</v>
      </c>
      <c r="I29" s="33">
        <v>12</v>
      </c>
      <c r="J29" s="33">
        <v>4</v>
      </c>
      <c r="K29" s="53">
        <v>7720</v>
      </c>
      <c r="L29" s="53">
        <v>276</v>
      </c>
      <c r="M29" s="37">
        <f t="shared" si="0"/>
        <v>-0.4114363740896896</v>
      </c>
      <c r="N29" s="38">
        <v>20872</v>
      </c>
      <c r="O29" s="38">
        <v>12284.5</v>
      </c>
      <c r="P29" s="38">
        <v>481</v>
      </c>
      <c r="Q29" s="59">
        <v>3119810.9000000004</v>
      </c>
      <c r="R29" s="38">
        <f t="shared" si="1"/>
        <v>3132095.4000000004</v>
      </c>
      <c r="S29" s="52">
        <v>118898</v>
      </c>
      <c r="T29" s="40">
        <f t="shared" si="2"/>
        <v>119379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11</v>
      </c>
      <c r="F30" s="31" t="s">
        <v>203</v>
      </c>
      <c r="G30" s="31" t="s">
        <v>51</v>
      </c>
      <c r="H30" s="31" t="s">
        <v>37</v>
      </c>
      <c r="I30" s="33">
        <v>6</v>
      </c>
      <c r="J30" s="33">
        <v>3</v>
      </c>
      <c r="K30" s="53">
        <v>5277</v>
      </c>
      <c r="L30" s="53">
        <v>231</v>
      </c>
      <c r="M30" s="37">
        <f t="shared" si="0"/>
        <v>-0.8392494807953976</v>
      </c>
      <c r="N30" s="57">
        <v>41891</v>
      </c>
      <c r="O30" s="57">
        <v>6734</v>
      </c>
      <c r="P30" s="56">
        <v>289</v>
      </c>
      <c r="Q30" s="59">
        <v>334673</v>
      </c>
      <c r="R30" s="38">
        <f t="shared" si="1"/>
        <v>341407</v>
      </c>
      <c r="S30" s="52">
        <v>13089</v>
      </c>
      <c r="T30" s="40">
        <f t="shared" si="2"/>
        <v>13378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21</v>
      </c>
      <c r="F31" s="31" t="s">
        <v>183</v>
      </c>
      <c r="G31" s="31" t="s">
        <v>45</v>
      </c>
      <c r="H31" s="31" t="s">
        <v>48</v>
      </c>
      <c r="I31" s="33">
        <v>10</v>
      </c>
      <c r="J31" s="33">
        <v>4</v>
      </c>
      <c r="K31" s="53">
        <v>3321</v>
      </c>
      <c r="L31" s="53">
        <v>192</v>
      </c>
      <c r="M31" s="37">
        <f t="shared" si="0"/>
        <v>-0.13515252877170547</v>
      </c>
      <c r="N31" s="38">
        <v>5034.46</v>
      </c>
      <c r="O31" s="38">
        <v>4354.04</v>
      </c>
      <c r="P31" s="38">
        <v>252</v>
      </c>
      <c r="Q31" s="59">
        <v>329811.68</v>
      </c>
      <c r="R31" s="38">
        <f t="shared" si="1"/>
        <v>334165.72</v>
      </c>
      <c r="S31" s="52">
        <v>13704</v>
      </c>
      <c r="T31" s="40">
        <f t="shared" si="2"/>
        <v>13956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2" ht="13.5" thickBot="1">
      <c r="D32" s="44"/>
      <c r="E32" s="45"/>
      <c r="F32" s="45"/>
      <c r="G32" s="45"/>
      <c r="H32" s="45"/>
      <c r="I32" s="45"/>
      <c r="J32" s="45"/>
      <c r="K32" s="46">
        <f>SUM(K10:K31)</f>
        <v>1052698</v>
      </c>
      <c r="L32" s="46">
        <f>SUM(L10:L31)</f>
        <v>36524</v>
      </c>
      <c r="M32" s="47">
        <f t="shared" si="0"/>
        <v>0.12104517874369036</v>
      </c>
      <c r="N32" s="46">
        <f>SUM(N10:N31)</f>
        <v>1482586.5999999999</v>
      </c>
      <c r="O32" s="46">
        <f aca="true" t="shared" si="3" ref="O32:T32">SUM(O10:O31)</f>
        <v>1662046.56</v>
      </c>
      <c r="P32" s="46">
        <f t="shared" si="3"/>
        <v>63611</v>
      </c>
      <c r="Q32" s="46">
        <f t="shared" si="3"/>
        <v>15801390.180000002</v>
      </c>
      <c r="R32" s="46">
        <f t="shared" si="3"/>
        <v>17463436.740000002</v>
      </c>
      <c r="S32" s="46">
        <f t="shared" si="3"/>
        <v>594769</v>
      </c>
      <c r="T32" s="46">
        <f t="shared" si="3"/>
        <v>658380</v>
      </c>
      <c r="U32" s="48"/>
      <c r="V32" s="49">
        <f>SUM(V10:V23)</f>
        <v>0</v>
      </c>
    </row>
    <row r="35" spans="15:16" ht="12.75">
      <c r="O35" s="66"/>
      <c r="P35" s="65"/>
    </row>
    <row r="38" spans="16:256" s="3" customFormat="1" ht="12.75">
      <c r="P38" s="49"/>
      <c r="Q38" s="49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7"/>
  <sheetViews>
    <sheetView zoomScalePageLayoutView="0" workbookViewId="0" topLeftCell="A3">
      <selection activeCell="H36" sqref="H36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193</v>
      </c>
      <c r="L2" s="6" t="s">
        <v>1</v>
      </c>
      <c r="M2" s="7"/>
      <c r="N2" s="8"/>
      <c r="O2" s="9" t="s">
        <v>221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222</v>
      </c>
      <c r="P3" s="2"/>
      <c r="Q3" s="2"/>
      <c r="R3" s="18" t="s">
        <v>5</v>
      </c>
      <c r="S3" s="5"/>
      <c r="T3" s="19">
        <v>5.62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33</v>
      </c>
      <c r="N4" s="22" t="s">
        <v>8</v>
      </c>
      <c r="Q4" s="22"/>
      <c r="R4" s="1" t="s">
        <v>9</v>
      </c>
      <c r="S4" s="1"/>
      <c r="T4" s="23">
        <v>40409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 t="s">
        <v>38</v>
      </c>
      <c r="F10" s="31" t="s">
        <v>223</v>
      </c>
      <c r="G10" s="31" t="s">
        <v>45</v>
      </c>
      <c r="H10" s="31" t="s">
        <v>41</v>
      </c>
      <c r="I10" s="33">
        <v>1</v>
      </c>
      <c r="J10" s="63">
        <v>11</v>
      </c>
      <c r="K10" s="53">
        <v>277823</v>
      </c>
      <c r="L10" s="53">
        <v>7404</v>
      </c>
      <c r="M10" s="37" t="e">
        <f aca="true" t="shared" si="0" ref="M10:M31">O10/N10-100%</f>
        <v>#DIV/0!</v>
      </c>
      <c r="N10" s="57"/>
      <c r="O10" s="57">
        <v>444126.7</v>
      </c>
      <c r="P10" s="56">
        <v>13506</v>
      </c>
      <c r="Q10" s="59"/>
      <c r="R10" s="38">
        <f aca="true" t="shared" si="1" ref="R10:R30">O10+Q10</f>
        <v>444126.7</v>
      </c>
      <c r="S10" s="52"/>
      <c r="T10" s="40">
        <f aca="true" t="shared" si="2" ref="T10:T30">S10+P10</f>
        <v>13506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1</v>
      </c>
      <c r="F11" s="31" t="s">
        <v>225</v>
      </c>
      <c r="G11" s="31" t="s">
        <v>40</v>
      </c>
      <c r="H11" s="31" t="s">
        <v>41</v>
      </c>
      <c r="I11" s="33">
        <v>4</v>
      </c>
      <c r="J11" s="33">
        <v>12</v>
      </c>
      <c r="K11" s="53">
        <v>143136</v>
      </c>
      <c r="L11" s="53">
        <v>4872</v>
      </c>
      <c r="M11" s="37">
        <f t="shared" si="0"/>
        <v>-0.11502905472876235</v>
      </c>
      <c r="N11" s="38">
        <v>265980.8</v>
      </c>
      <c r="O11" s="38">
        <v>235385.28</v>
      </c>
      <c r="P11" s="38">
        <v>9299</v>
      </c>
      <c r="Q11" s="59">
        <v>1294370.32</v>
      </c>
      <c r="R11" s="38">
        <f t="shared" si="1"/>
        <v>1529755.6</v>
      </c>
      <c r="S11" s="52">
        <v>50346</v>
      </c>
      <c r="T11" s="40">
        <f t="shared" si="2"/>
        <v>59645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2</v>
      </c>
      <c r="F12" s="31" t="s">
        <v>218</v>
      </c>
      <c r="G12" s="31" t="s">
        <v>50</v>
      </c>
      <c r="H12" s="31" t="s">
        <v>37</v>
      </c>
      <c r="I12" s="33">
        <v>2</v>
      </c>
      <c r="J12" s="63">
        <v>9</v>
      </c>
      <c r="K12" s="53">
        <v>91927</v>
      </c>
      <c r="L12" s="53">
        <v>3234</v>
      </c>
      <c r="M12" s="37">
        <f t="shared" si="0"/>
        <v>-0.3105601486127333</v>
      </c>
      <c r="N12" s="57">
        <v>217478</v>
      </c>
      <c r="O12" s="57">
        <v>149938</v>
      </c>
      <c r="P12" s="56">
        <v>6066</v>
      </c>
      <c r="Q12" s="59">
        <v>217478</v>
      </c>
      <c r="R12" s="38">
        <f t="shared" si="1"/>
        <v>367416</v>
      </c>
      <c r="S12" s="52">
        <v>8611</v>
      </c>
      <c r="T12" s="40">
        <f t="shared" si="2"/>
        <v>14677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 t="s">
        <v>38</v>
      </c>
      <c r="F13" s="31" t="s">
        <v>224</v>
      </c>
      <c r="G13" s="31" t="s">
        <v>36</v>
      </c>
      <c r="H13" s="31" t="s">
        <v>37</v>
      </c>
      <c r="I13" s="33">
        <v>1</v>
      </c>
      <c r="J13" s="63">
        <v>8</v>
      </c>
      <c r="K13" s="53">
        <v>97435</v>
      </c>
      <c r="L13" s="53">
        <v>3796</v>
      </c>
      <c r="M13" s="37" t="e">
        <f t="shared" si="0"/>
        <v>#DIV/0!</v>
      </c>
      <c r="N13" s="57"/>
      <c r="O13" s="57">
        <v>116028</v>
      </c>
      <c r="P13" s="56">
        <v>4809</v>
      </c>
      <c r="Q13" s="59"/>
      <c r="R13" s="38">
        <f t="shared" si="1"/>
        <v>116028</v>
      </c>
      <c r="S13" s="52"/>
      <c r="T13" s="40">
        <f t="shared" si="2"/>
        <v>4809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5</v>
      </c>
      <c r="F14" s="54" t="s">
        <v>191</v>
      </c>
      <c r="G14" s="54" t="s">
        <v>45</v>
      </c>
      <c r="H14" s="54" t="s">
        <v>41</v>
      </c>
      <c r="I14" s="33">
        <v>7</v>
      </c>
      <c r="J14" s="33">
        <v>13</v>
      </c>
      <c r="K14" s="53">
        <v>59162</v>
      </c>
      <c r="L14" s="53">
        <v>2542</v>
      </c>
      <c r="M14" s="37">
        <f t="shared" si="0"/>
        <v>-0.08086603363355283</v>
      </c>
      <c r="N14" s="38">
        <v>109713.06</v>
      </c>
      <c r="O14" s="38">
        <v>100841</v>
      </c>
      <c r="P14" s="56">
        <v>4635</v>
      </c>
      <c r="Q14" s="59">
        <v>2458779.5200000005</v>
      </c>
      <c r="R14" s="38">
        <f t="shared" si="1"/>
        <v>2559620.5200000005</v>
      </c>
      <c r="S14" s="52">
        <v>98258</v>
      </c>
      <c r="T14" s="40">
        <f t="shared" si="2"/>
        <v>102893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3</v>
      </c>
      <c r="F15" s="54" t="s">
        <v>211</v>
      </c>
      <c r="G15" s="54" t="s">
        <v>43</v>
      </c>
      <c r="H15" s="54" t="s">
        <v>41</v>
      </c>
      <c r="I15" s="54">
        <v>3</v>
      </c>
      <c r="J15" s="33">
        <v>9</v>
      </c>
      <c r="K15" s="53">
        <v>54284</v>
      </c>
      <c r="L15" s="53">
        <v>2095</v>
      </c>
      <c r="M15" s="37">
        <f t="shared" si="0"/>
        <v>-0.39252562768454147</v>
      </c>
      <c r="N15" s="57">
        <v>144531.2</v>
      </c>
      <c r="O15" s="57">
        <v>87799</v>
      </c>
      <c r="P15" s="56">
        <v>3724</v>
      </c>
      <c r="Q15" s="59">
        <v>433674.92</v>
      </c>
      <c r="R15" s="38">
        <f t="shared" si="1"/>
        <v>521473.92</v>
      </c>
      <c r="S15" s="52">
        <v>18319</v>
      </c>
      <c r="T15" s="40">
        <f t="shared" si="2"/>
        <v>22043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7</v>
      </c>
      <c r="F16" s="31" t="s">
        <v>219</v>
      </c>
      <c r="G16" s="31" t="s">
        <v>45</v>
      </c>
      <c r="H16" s="31" t="s">
        <v>41</v>
      </c>
      <c r="I16" s="33">
        <v>2</v>
      </c>
      <c r="J16" s="63">
        <v>2</v>
      </c>
      <c r="K16" s="53">
        <v>28762</v>
      </c>
      <c r="L16" s="53">
        <v>956</v>
      </c>
      <c r="M16" s="37">
        <f t="shared" si="0"/>
        <v>-0.0538592442777337</v>
      </c>
      <c r="N16" s="57">
        <v>56118.5</v>
      </c>
      <c r="O16" s="57">
        <v>53096</v>
      </c>
      <c r="P16" s="56">
        <v>2055</v>
      </c>
      <c r="Q16" s="59">
        <v>56118.5</v>
      </c>
      <c r="R16" s="38">
        <f t="shared" si="1"/>
        <v>109214.5</v>
      </c>
      <c r="S16" s="52">
        <v>2167</v>
      </c>
      <c r="T16" s="40">
        <f t="shared" si="2"/>
        <v>4222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4</v>
      </c>
      <c r="F17" s="54" t="s">
        <v>212</v>
      </c>
      <c r="G17" s="54" t="s">
        <v>36</v>
      </c>
      <c r="H17" s="54" t="s">
        <v>37</v>
      </c>
      <c r="I17" s="54">
        <v>3</v>
      </c>
      <c r="J17" s="33">
        <v>14</v>
      </c>
      <c r="K17" s="53">
        <v>33694</v>
      </c>
      <c r="L17" s="53">
        <v>1186</v>
      </c>
      <c r="M17" s="37">
        <f t="shared" si="0"/>
        <v>-0.5739330263490046</v>
      </c>
      <c r="N17" s="57">
        <v>114881</v>
      </c>
      <c r="O17" s="57">
        <v>48947</v>
      </c>
      <c r="P17" s="56">
        <v>1993</v>
      </c>
      <c r="Q17" s="59">
        <v>380366</v>
      </c>
      <c r="R17" s="38">
        <f t="shared" si="1"/>
        <v>429313</v>
      </c>
      <c r="S17" s="52">
        <v>15306</v>
      </c>
      <c r="T17" s="40">
        <f t="shared" si="2"/>
        <v>17299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6</v>
      </c>
      <c r="F18" s="31" t="s">
        <v>167</v>
      </c>
      <c r="G18" s="31" t="s">
        <v>89</v>
      </c>
      <c r="H18" s="31" t="s">
        <v>41</v>
      </c>
      <c r="I18" s="61">
        <v>12</v>
      </c>
      <c r="J18" s="33">
        <v>11</v>
      </c>
      <c r="K18" s="62">
        <v>31001</v>
      </c>
      <c r="L18" s="53">
        <v>1146</v>
      </c>
      <c r="M18" s="37">
        <f t="shared" si="0"/>
        <v>-0.4817207420325891</v>
      </c>
      <c r="N18" s="57">
        <v>86869.5</v>
      </c>
      <c r="O18" s="57">
        <v>45022.66</v>
      </c>
      <c r="P18" s="56">
        <v>1746</v>
      </c>
      <c r="Q18" s="59">
        <v>3575530.8800000004</v>
      </c>
      <c r="R18" s="38">
        <f t="shared" si="1"/>
        <v>3620553.5400000005</v>
      </c>
      <c r="S18" s="52">
        <v>123690</v>
      </c>
      <c r="T18" s="40">
        <f t="shared" si="2"/>
        <v>125436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9</v>
      </c>
      <c r="F19" s="31" t="s">
        <v>202</v>
      </c>
      <c r="G19" s="31" t="s">
        <v>45</v>
      </c>
      <c r="H19" s="31" t="s">
        <v>41</v>
      </c>
      <c r="I19" s="61">
        <v>5</v>
      </c>
      <c r="J19" s="33">
        <v>6</v>
      </c>
      <c r="K19" s="62">
        <v>26622</v>
      </c>
      <c r="L19" s="53">
        <v>987</v>
      </c>
      <c r="M19" s="37">
        <f t="shared" si="0"/>
        <v>-0.10700681635926224</v>
      </c>
      <c r="N19" s="57">
        <v>49880</v>
      </c>
      <c r="O19" s="57">
        <v>44542.5</v>
      </c>
      <c r="P19" s="56">
        <v>1899</v>
      </c>
      <c r="Q19" s="59">
        <v>382937.82</v>
      </c>
      <c r="R19" s="38">
        <f t="shared" si="1"/>
        <v>427480.32</v>
      </c>
      <c r="S19" s="52">
        <v>15327</v>
      </c>
      <c r="T19" s="40">
        <f t="shared" si="2"/>
        <v>17226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12</v>
      </c>
      <c r="F20" s="31" t="s">
        <v>203</v>
      </c>
      <c r="G20" s="31" t="s">
        <v>51</v>
      </c>
      <c r="H20" s="31" t="s">
        <v>37</v>
      </c>
      <c r="I20" s="33">
        <v>5</v>
      </c>
      <c r="J20" s="33">
        <v>5</v>
      </c>
      <c r="K20" s="53">
        <v>24656</v>
      </c>
      <c r="L20" s="53">
        <v>793</v>
      </c>
      <c r="M20" s="37">
        <f t="shared" si="0"/>
        <v>0.2656655991298569</v>
      </c>
      <c r="N20" s="57">
        <v>33098</v>
      </c>
      <c r="O20" s="57">
        <v>41891</v>
      </c>
      <c r="P20" s="56">
        <v>1613</v>
      </c>
      <c r="Q20" s="59">
        <v>292782</v>
      </c>
      <c r="R20" s="38">
        <f t="shared" si="1"/>
        <v>334673</v>
      </c>
      <c r="S20" s="52">
        <v>11476</v>
      </c>
      <c r="T20" s="40">
        <f t="shared" si="2"/>
        <v>13089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10</v>
      </c>
      <c r="F21" s="31" t="s">
        <v>196</v>
      </c>
      <c r="G21" s="31" t="s">
        <v>50</v>
      </c>
      <c r="H21" s="31" t="s">
        <v>37</v>
      </c>
      <c r="I21" s="33">
        <v>6</v>
      </c>
      <c r="J21" s="33">
        <v>14</v>
      </c>
      <c r="K21" s="53">
        <v>23642</v>
      </c>
      <c r="L21" s="53">
        <v>960</v>
      </c>
      <c r="M21" s="37">
        <f t="shared" si="0"/>
        <v>-0.0998256434277982</v>
      </c>
      <c r="N21" s="57">
        <v>38427</v>
      </c>
      <c r="O21" s="57">
        <v>34591</v>
      </c>
      <c r="P21" s="56">
        <v>1545</v>
      </c>
      <c r="Q21" s="59">
        <v>498172</v>
      </c>
      <c r="R21" s="38">
        <f t="shared" si="1"/>
        <v>532763</v>
      </c>
      <c r="S21" s="52">
        <v>20674</v>
      </c>
      <c r="T21" s="40">
        <f t="shared" si="2"/>
        <v>22219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11</v>
      </c>
      <c r="F22" s="31" t="s">
        <v>220</v>
      </c>
      <c r="G22" s="31" t="s">
        <v>40</v>
      </c>
      <c r="H22" s="31" t="s">
        <v>41</v>
      </c>
      <c r="I22" s="33">
        <v>2</v>
      </c>
      <c r="J22" s="63">
        <v>5</v>
      </c>
      <c r="K22" s="53">
        <v>16948</v>
      </c>
      <c r="L22" s="53">
        <v>563</v>
      </c>
      <c r="M22" s="37">
        <f t="shared" si="0"/>
        <v>-0.10909684795035113</v>
      </c>
      <c r="N22" s="57">
        <v>33676.5</v>
      </c>
      <c r="O22" s="57">
        <v>30002.5</v>
      </c>
      <c r="P22" s="56">
        <v>1240</v>
      </c>
      <c r="Q22" s="59">
        <v>33676.5</v>
      </c>
      <c r="R22" s="38">
        <f t="shared" si="1"/>
        <v>63679</v>
      </c>
      <c r="S22" s="52">
        <v>1407</v>
      </c>
      <c r="T22" s="40">
        <f t="shared" si="2"/>
        <v>2647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13</v>
      </c>
      <c r="F23" s="31" t="s">
        <v>172</v>
      </c>
      <c r="G23" s="31" t="s">
        <v>40</v>
      </c>
      <c r="H23" s="31" t="s">
        <v>41</v>
      </c>
      <c r="I23" s="33">
        <v>11</v>
      </c>
      <c r="J23" s="33">
        <v>6</v>
      </c>
      <c r="K23" s="53">
        <v>13790</v>
      </c>
      <c r="L23" s="53">
        <v>550</v>
      </c>
      <c r="M23" s="37">
        <f t="shared" si="0"/>
        <v>-0.1557829595324287</v>
      </c>
      <c r="N23" s="38">
        <v>24723.5</v>
      </c>
      <c r="O23" s="38">
        <v>20872</v>
      </c>
      <c r="P23" s="38">
        <v>880</v>
      </c>
      <c r="Q23" s="59">
        <v>3098938.9000000004</v>
      </c>
      <c r="R23" s="38">
        <f t="shared" si="1"/>
        <v>3119810.9000000004</v>
      </c>
      <c r="S23" s="52">
        <v>118018</v>
      </c>
      <c r="T23" s="40">
        <f t="shared" si="2"/>
        <v>118898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14</v>
      </c>
      <c r="F24" s="31" t="s">
        <v>198</v>
      </c>
      <c r="G24" s="31" t="s">
        <v>43</v>
      </c>
      <c r="H24" s="31" t="s">
        <v>41</v>
      </c>
      <c r="I24" s="33">
        <v>6</v>
      </c>
      <c r="J24" s="33">
        <v>6</v>
      </c>
      <c r="K24" s="53">
        <v>9749</v>
      </c>
      <c r="L24" s="53">
        <v>320</v>
      </c>
      <c r="M24" s="37">
        <f t="shared" si="0"/>
        <v>-0.17756354075372482</v>
      </c>
      <c r="N24" s="57">
        <v>19967.5</v>
      </c>
      <c r="O24" s="57">
        <v>16422</v>
      </c>
      <c r="P24" s="56">
        <v>698</v>
      </c>
      <c r="Q24" s="59">
        <v>209549</v>
      </c>
      <c r="R24" s="38">
        <f t="shared" si="1"/>
        <v>225971</v>
      </c>
      <c r="S24" s="52">
        <v>8638</v>
      </c>
      <c r="T24" s="40">
        <f t="shared" si="2"/>
        <v>9336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15</v>
      </c>
      <c r="F25" s="31" t="s">
        <v>197</v>
      </c>
      <c r="G25" s="31" t="s">
        <v>36</v>
      </c>
      <c r="H25" s="31" t="s">
        <v>37</v>
      </c>
      <c r="I25" s="33">
        <v>6</v>
      </c>
      <c r="J25" s="33">
        <v>7</v>
      </c>
      <c r="K25" s="53">
        <v>9277</v>
      </c>
      <c r="L25" s="53">
        <v>412</v>
      </c>
      <c r="M25" s="37">
        <f t="shared" si="0"/>
        <v>-0.19991723995241295</v>
      </c>
      <c r="N25" s="57">
        <v>19333</v>
      </c>
      <c r="O25" s="57">
        <v>15468</v>
      </c>
      <c r="P25" s="56">
        <v>699</v>
      </c>
      <c r="Q25" s="59">
        <v>391008</v>
      </c>
      <c r="R25" s="38">
        <f t="shared" si="1"/>
        <v>406476</v>
      </c>
      <c r="S25" s="52">
        <v>15339</v>
      </c>
      <c r="T25" s="40">
        <f t="shared" si="2"/>
        <v>16038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16</v>
      </c>
      <c r="F26" s="31" t="s">
        <v>176</v>
      </c>
      <c r="G26" s="31" t="s">
        <v>50</v>
      </c>
      <c r="H26" s="31" t="s">
        <v>37</v>
      </c>
      <c r="I26" s="33">
        <v>10</v>
      </c>
      <c r="J26" s="33">
        <v>8</v>
      </c>
      <c r="K26" s="53">
        <v>10965</v>
      </c>
      <c r="L26" s="53">
        <v>609</v>
      </c>
      <c r="M26" s="37">
        <f t="shared" si="0"/>
        <v>-0.3007593814090128</v>
      </c>
      <c r="N26" s="38">
        <v>18041</v>
      </c>
      <c r="O26" s="38">
        <v>12615</v>
      </c>
      <c r="P26" s="38">
        <v>702</v>
      </c>
      <c r="Q26" s="59">
        <v>1130187</v>
      </c>
      <c r="R26" s="38">
        <f t="shared" si="1"/>
        <v>1142802</v>
      </c>
      <c r="S26" s="52">
        <v>45623</v>
      </c>
      <c r="T26" s="40">
        <f t="shared" si="2"/>
        <v>46325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8</v>
      </c>
      <c r="F27" s="31" t="s">
        <v>208</v>
      </c>
      <c r="G27" s="31" t="s">
        <v>45</v>
      </c>
      <c r="H27" s="31" t="s">
        <v>41</v>
      </c>
      <c r="I27" s="33">
        <v>8</v>
      </c>
      <c r="J27" s="33">
        <v>2</v>
      </c>
      <c r="K27" s="53">
        <v>3305</v>
      </c>
      <c r="L27" s="53">
        <v>123</v>
      </c>
      <c r="M27" s="37">
        <f t="shared" si="0"/>
        <v>-0.8423851306357476</v>
      </c>
      <c r="N27" s="38">
        <v>51058</v>
      </c>
      <c r="O27" s="38">
        <v>8047.5</v>
      </c>
      <c r="P27" s="56">
        <v>354</v>
      </c>
      <c r="Q27" s="59">
        <v>1061652</v>
      </c>
      <c r="R27" s="38">
        <f t="shared" si="1"/>
        <v>1069699.5</v>
      </c>
      <c r="S27" s="52">
        <v>32766</v>
      </c>
      <c r="T27" s="40">
        <f t="shared" si="2"/>
        <v>33120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19</v>
      </c>
      <c r="F28" s="54" t="s">
        <v>214</v>
      </c>
      <c r="G28" s="54" t="s">
        <v>45</v>
      </c>
      <c r="H28" s="54" t="s">
        <v>48</v>
      </c>
      <c r="I28" s="54">
        <v>3</v>
      </c>
      <c r="J28" s="33">
        <v>3</v>
      </c>
      <c r="K28" s="53">
        <v>4543</v>
      </c>
      <c r="L28" s="53">
        <v>146</v>
      </c>
      <c r="M28" s="37">
        <f t="shared" si="0"/>
        <v>0.02624464226838108</v>
      </c>
      <c r="N28" s="57">
        <v>7582.5</v>
      </c>
      <c r="O28" s="57">
        <v>7781.5</v>
      </c>
      <c r="P28" s="56">
        <v>294</v>
      </c>
      <c r="Q28" s="59">
        <v>20007.5</v>
      </c>
      <c r="R28" s="38">
        <f t="shared" si="1"/>
        <v>27789</v>
      </c>
      <c r="S28" s="52">
        <v>812</v>
      </c>
      <c r="T28" s="40">
        <f t="shared" si="2"/>
        <v>1106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17</v>
      </c>
      <c r="F29" s="54" t="s">
        <v>213</v>
      </c>
      <c r="G29" s="54" t="s">
        <v>45</v>
      </c>
      <c r="H29" s="54" t="s">
        <v>55</v>
      </c>
      <c r="I29" s="54">
        <v>3</v>
      </c>
      <c r="J29" s="33">
        <v>3</v>
      </c>
      <c r="K29" s="53">
        <v>2747</v>
      </c>
      <c r="L29" s="53">
        <v>108</v>
      </c>
      <c r="M29" s="37">
        <f t="shared" si="0"/>
        <v>-0.5364755838641189</v>
      </c>
      <c r="N29" s="57">
        <v>11775</v>
      </c>
      <c r="O29" s="57">
        <v>5458</v>
      </c>
      <c r="P29" s="56">
        <v>280</v>
      </c>
      <c r="Q29" s="59">
        <v>31097</v>
      </c>
      <c r="R29" s="38">
        <f t="shared" si="1"/>
        <v>36555</v>
      </c>
      <c r="S29" s="52">
        <v>1187</v>
      </c>
      <c r="T29" s="40">
        <f t="shared" si="2"/>
        <v>1467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20</v>
      </c>
      <c r="F30" s="31" t="s">
        <v>183</v>
      </c>
      <c r="G30" s="31" t="s">
        <v>45</v>
      </c>
      <c r="H30" s="31" t="s">
        <v>48</v>
      </c>
      <c r="I30" s="33">
        <v>9</v>
      </c>
      <c r="J30" s="33">
        <v>5</v>
      </c>
      <c r="K30" s="53">
        <v>3345</v>
      </c>
      <c r="L30" s="53">
        <v>166</v>
      </c>
      <c r="M30" s="37">
        <f t="shared" si="0"/>
        <v>-0.23899025017005515</v>
      </c>
      <c r="N30" s="38">
        <v>6615.5</v>
      </c>
      <c r="O30" s="38">
        <v>5034.46</v>
      </c>
      <c r="P30" s="38">
        <v>256</v>
      </c>
      <c r="Q30" s="59">
        <v>324777.22</v>
      </c>
      <c r="R30" s="38">
        <f t="shared" si="1"/>
        <v>329811.68</v>
      </c>
      <c r="S30" s="52">
        <v>13448</v>
      </c>
      <c r="T30" s="40">
        <f t="shared" si="2"/>
        <v>13704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2" ht="13.5" thickBot="1">
      <c r="D31" s="44"/>
      <c r="E31" s="45"/>
      <c r="F31" s="45"/>
      <c r="G31" s="45"/>
      <c r="H31" s="45"/>
      <c r="I31" s="45"/>
      <c r="J31" s="45"/>
      <c r="K31" s="46">
        <f>SUM(K10:K30)</f>
        <v>966813</v>
      </c>
      <c r="L31" s="46">
        <f>SUM(L10:L30)</f>
        <v>32968</v>
      </c>
      <c r="M31" s="47">
        <f t="shared" si="0"/>
        <v>0.16351182435213008</v>
      </c>
      <c r="N31" s="46">
        <f>SUM(N10:N30)</f>
        <v>1309749.56</v>
      </c>
      <c r="O31" s="46">
        <f aca="true" t="shared" si="3" ref="O31:T31">SUM(O10:O30)</f>
        <v>1523909.0999999999</v>
      </c>
      <c r="P31" s="46">
        <f t="shared" si="3"/>
        <v>58293</v>
      </c>
      <c r="Q31" s="46">
        <f t="shared" si="3"/>
        <v>15891103.080000002</v>
      </c>
      <c r="R31" s="46">
        <f t="shared" si="3"/>
        <v>17415012.18</v>
      </c>
      <c r="S31" s="46">
        <f t="shared" si="3"/>
        <v>601412</v>
      </c>
      <c r="T31" s="46">
        <f t="shared" si="3"/>
        <v>659705</v>
      </c>
      <c r="U31" s="48"/>
      <c r="V31" s="49">
        <f>SUM(V10:V23)</f>
        <v>0</v>
      </c>
    </row>
    <row r="34" spans="15:16" ht="12.75">
      <c r="O34" s="66"/>
      <c r="P34" s="65"/>
    </row>
    <row r="37" spans="16:256" s="3" customFormat="1" ht="12.75">
      <c r="P37" s="49"/>
      <c r="Q37" s="49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5"/>
  <sheetViews>
    <sheetView zoomScalePageLayoutView="0" workbookViewId="0" topLeftCell="A2">
      <selection activeCell="F34" sqref="F34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193</v>
      </c>
      <c r="L2" s="6" t="s">
        <v>1</v>
      </c>
      <c r="M2" s="7"/>
      <c r="N2" s="8"/>
      <c r="O2" s="9" t="s">
        <v>309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310</v>
      </c>
      <c r="P3" s="2"/>
      <c r="Q3" s="2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51</v>
      </c>
      <c r="N4" s="22" t="s">
        <v>8</v>
      </c>
      <c r="Q4" s="22"/>
      <c r="R4" s="1" t="s">
        <v>9</v>
      </c>
      <c r="S4" s="1"/>
      <c r="T4" s="23">
        <v>40535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 t="s">
        <v>38</v>
      </c>
      <c r="F10" s="31" t="s">
        <v>311</v>
      </c>
      <c r="G10" s="31" t="s">
        <v>89</v>
      </c>
      <c r="H10" s="31" t="s">
        <v>41</v>
      </c>
      <c r="I10" s="33">
        <v>1</v>
      </c>
      <c r="J10" s="33">
        <v>17</v>
      </c>
      <c r="K10" s="53">
        <v>582099</v>
      </c>
      <c r="L10" s="53">
        <v>20228</v>
      </c>
      <c r="M10" s="37" t="e">
        <f aca="true" t="shared" si="0" ref="M10:M29">O10/N10-100%</f>
        <v>#DIV/0!</v>
      </c>
      <c r="N10" s="38"/>
      <c r="O10" s="38">
        <v>613996.2</v>
      </c>
      <c r="P10" s="38">
        <v>21440</v>
      </c>
      <c r="Q10" s="59"/>
      <c r="R10" s="38">
        <f aca="true" t="shared" si="1" ref="R10:R28">O10+Q10</f>
        <v>613996.2</v>
      </c>
      <c r="S10" s="52"/>
      <c r="T10" s="40">
        <f aca="true" t="shared" si="2" ref="T10:T28">S10+P10</f>
        <v>21440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1</v>
      </c>
      <c r="F11" s="50" t="s">
        <v>306</v>
      </c>
      <c r="G11" s="31" t="s">
        <v>36</v>
      </c>
      <c r="H11" s="31" t="s">
        <v>37</v>
      </c>
      <c r="I11" s="33">
        <v>2</v>
      </c>
      <c r="J11" s="33">
        <v>17</v>
      </c>
      <c r="K11" s="53">
        <v>193887</v>
      </c>
      <c r="L11" s="53">
        <v>5814</v>
      </c>
      <c r="M11" s="37">
        <f t="shared" si="0"/>
        <v>-0.5071795925854711</v>
      </c>
      <c r="N11" s="38">
        <v>452463</v>
      </c>
      <c r="O11" s="38">
        <v>222983</v>
      </c>
      <c r="P11" s="38">
        <v>7115</v>
      </c>
      <c r="Q11" s="59">
        <v>452463</v>
      </c>
      <c r="R11" s="38">
        <f t="shared" si="1"/>
        <v>675446</v>
      </c>
      <c r="S11" s="52">
        <v>14647</v>
      </c>
      <c r="T11" s="40">
        <f t="shared" si="2"/>
        <v>21762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2</v>
      </c>
      <c r="F12" s="31" t="s">
        <v>303</v>
      </c>
      <c r="G12" s="31" t="s">
        <v>40</v>
      </c>
      <c r="H12" s="31" t="s">
        <v>41</v>
      </c>
      <c r="I12" s="33">
        <v>3</v>
      </c>
      <c r="J12" s="33">
        <v>8</v>
      </c>
      <c r="K12" s="53">
        <v>129493</v>
      </c>
      <c r="L12" s="53">
        <v>4363</v>
      </c>
      <c r="M12" s="37">
        <f t="shared" si="0"/>
        <v>-0.3612087539404152</v>
      </c>
      <c r="N12" s="38">
        <v>289848.9</v>
      </c>
      <c r="O12" s="38">
        <v>185152.94</v>
      </c>
      <c r="P12" s="38">
        <v>7341</v>
      </c>
      <c r="Q12" s="59">
        <v>614333.2</v>
      </c>
      <c r="R12" s="38">
        <f t="shared" si="1"/>
        <v>799486.1399999999</v>
      </c>
      <c r="S12" s="52">
        <v>23536</v>
      </c>
      <c r="T12" s="40">
        <f t="shared" si="2"/>
        <v>30877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 t="s">
        <v>38</v>
      </c>
      <c r="F13" s="31" t="s">
        <v>312</v>
      </c>
      <c r="G13" s="31" t="s">
        <v>40</v>
      </c>
      <c r="H13" s="31" t="s">
        <v>41</v>
      </c>
      <c r="I13" s="33">
        <v>1</v>
      </c>
      <c r="J13" s="33">
        <v>5</v>
      </c>
      <c r="K13" s="53">
        <v>98071</v>
      </c>
      <c r="L13" s="53">
        <v>3387</v>
      </c>
      <c r="M13" s="37" t="e">
        <f t="shared" si="0"/>
        <v>#DIV/0!</v>
      </c>
      <c r="N13" s="38"/>
      <c r="O13" s="38">
        <v>138025</v>
      </c>
      <c r="P13" s="38">
        <v>5556</v>
      </c>
      <c r="Q13" s="59"/>
      <c r="R13" s="38">
        <f t="shared" si="1"/>
        <v>138025</v>
      </c>
      <c r="S13" s="52"/>
      <c r="T13" s="40">
        <f t="shared" si="2"/>
        <v>5556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3</v>
      </c>
      <c r="F14" s="50" t="s">
        <v>294</v>
      </c>
      <c r="G14" s="31" t="s">
        <v>40</v>
      </c>
      <c r="H14" s="31" t="s">
        <v>41</v>
      </c>
      <c r="I14" s="33">
        <v>5</v>
      </c>
      <c r="J14" s="33">
        <v>16</v>
      </c>
      <c r="K14" s="53">
        <v>93230</v>
      </c>
      <c r="L14" s="53">
        <v>3461</v>
      </c>
      <c r="M14" s="37">
        <f t="shared" si="0"/>
        <v>-0.3089097038948434</v>
      </c>
      <c r="N14" s="38">
        <v>183809.7</v>
      </c>
      <c r="O14" s="38">
        <v>127029.1</v>
      </c>
      <c r="P14" s="38">
        <v>5061</v>
      </c>
      <c r="Q14" s="59">
        <v>2542529.62</v>
      </c>
      <c r="R14" s="38">
        <f t="shared" si="1"/>
        <v>2669558.72</v>
      </c>
      <c r="S14" s="52">
        <v>97259</v>
      </c>
      <c r="T14" s="40">
        <f t="shared" si="2"/>
        <v>102320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 t="s">
        <v>38</v>
      </c>
      <c r="F15" s="50" t="s">
        <v>313</v>
      </c>
      <c r="G15" s="31"/>
      <c r="H15" s="31" t="s">
        <v>41</v>
      </c>
      <c r="I15" s="33">
        <v>1</v>
      </c>
      <c r="J15" s="33">
        <v>3</v>
      </c>
      <c r="K15" s="53">
        <v>65437</v>
      </c>
      <c r="L15" s="53">
        <v>2105</v>
      </c>
      <c r="M15" s="37" t="e">
        <f t="shared" si="0"/>
        <v>#DIV/0!</v>
      </c>
      <c r="N15" s="38"/>
      <c r="O15" s="38">
        <v>87220.5</v>
      </c>
      <c r="P15" s="38">
        <v>3170</v>
      </c>
      <c r="Q15" s="59"/>
      <c r="R15" s="38">
        <f t="shared" si="1"/>
        <v>87220.5</v>
      </c>
      <c r="S15" s="52"/>
      <c r="T15" s="40">
        <f t="shared" si="2"/>
        <v>3170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4</v>
      </c>
      <c r="F16" s="31" t="s">
        <v>298</v>
      </c>
      <c r="G16" s="31" t="s">
        <v>45</v>
      </c>
      <c r="H16" s="31" t="s">
        <v>41</v>
      </c>
      <c r="I16" s="33">
        <v>4</v>
      </c>
      <c r="J16" s="33">
        <v>6</v>
      </c>
      <c r="K16" s="53">
        <v>47672</v>
      </c>
      <c r="L16" s="53">
        <v>1605</v>
      </c>
      <c r="M16" s="37">
        <f t="shared" si="0"/>
        <v>-0.4657006625797263</v>
      </c>
      <c r="N16" s="38">
        <v>121117.5</v>
      </c>
      <c r="O16" s="38">
        <v>64713</v>
      </c>
      <c r="P16" s="38">
        <v>2470</v>
      </c>
      <c r="Q16" s="59">
        <v>499216</v>
      </c>
      <c r="R16" s="38">
        <f t="shared" si="1"/>
        <v>563929</v>
      </c>
      <c r="S16" s="52">
        <v>19182</v>
      </c>
      <c r="T16" s="40">
        <f t="shared" si="2"/>
        <v>21652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5</v>
      </c>
      <c r="F17" s="50" t="s">
        <v>285</v>
      </c>
      <c r="G17" s="31" t="s">
        <v>45</v>
      </c>
      <c r="H17" s="31" t="s">
        <v>41</v>
      </c>
      <c r="I17" s="61">
        <v>7</v>
      </c>
      <c r="J17" s="33">
        <v>9</v>
      </c>
      <c r="K17" s="62">
        <v>17223</v>
      </c>
      <c r="L17" s="53">
        <v>910</v>
      </c>
      <c r="M17" s="37">
        <f t="shared" si="0"/>
        <v>-0.31847078742669255</v>
      </c>
      <c r="N17" s="38">
        <v>40753</v>
      </c>
      <c r="O17" s="38">
        <v>27774.36</v>
      </c>
      <c r="P17" s="38">
        <v>1557</v>
      </c>
      <c r="Q17" s="59">
        <v>609010.44</v>
      </c>
      <c r="R17" s="38">
        <f t="shared" si="1"/>
        <v>636784.7999999999</v>
      </c>
      <c r="S17" s="52">
        <v>25502</v>
      </c>
      <c r="T17" s="40">
        <f t="shared" si="2"/>
        <v>27059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7</v>
      </c>
      <c r="F18" s="31" t="s">
        <v>299</v>
      </c>
      <c r="G18" s="31" t="s">
        <v>51</v>
      </c>
      <c r="H18" s="31" t="s">
        <v>37</v>
      </c>
      <c r="I18" s="61">
        <v>4</v>
      </c>
      <c r="J18" s="33">
        <v>6</v>
      </c>
      <c r="K18" s="62">
        <v>21239</v>
      </c>
      <c r="L18" s="53">
        <v>780</v>
      </c>
      <c r="M18" s="37">
        <f t="shared" si="0"/>
        <v>-0.2556850599070829</v>
      </c>
      <c r="N18" s="38">
        <v>36807</v>
      </c>
      <c r="O18" s="38">
        <v>27396</v>
      </c>
      <c r="P18" s="38">
        <v>1079</v>
      </c>
      <c r="Q18" s="59">
        <v>223257</v>
      </c>
      <c r="R18" s="38">
        <f t="shared" si="1"/>
        <v>250653</v>
      </c>
      <c r="S18" s="52">
        <v>8680</v>
      </c>
      <c r="T18" s="40">
        <f t="shared" si="2"/>
        <v>9759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18</v>
      </c>
      <c r="F19" s="31" t="s">
        <v>308</v>
      </c>
      <c r="G19" s="31" t="s">
        <v>45</v>
      </c>
      <c r="H19" s="31" t="s">
        <v>55</v>
      </c>
      <c r="I19" s="33">
        <v>2</v>
      </c>
      <c r="J19" s="33">
        <v>1</v>
      </c>
      <c r="K19" s="53">
        <v>3221</v>
      </c>
      <c r="L19" s="53">
        <v>101</v>
      </c>
      <c r="M19" s="37">
        <f t="shared" si="0"/>
        <v>2.748589514242466</v>
      </c>
      <c r="N19" s="38">
        <v>7267</v>
      </c>
      <c r="O19" s="38">
        <v>27241</v>
      </c>
      <c r="P19" s="38">
        <v>1063</v>
      </c>
      <c r="Q19" s="59">
        <v>7267</v>
      </c>
      <c r="R19" s="38">
        <f t="shared" si="1"/>
        <v>34508</v>
      </c>
      <c r="S19" s="52">
        <v>267</v>
      </c>
      <c r="T19" s="40">
        <f t="shared" si="2"/>
        <v>1330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9</v>
      </c>
      <c r="F20" s="31" t="s">
        <v>282</v>
      </c>
      <c r="G20" s="31" t="s">
        <v>51</v>
      </c>
      <c r="H20" s="31" t="s">
        <v>37</v>
      </c>
      <c r="I20" s="33">
        <v>8</v>
      </c>
      <c r="J20" s="33">
        <v>9</v>
      </c>
      <c r="K20" s="53">
        <v>18480</v>
      </c>
      <c r="L20" s="53">
        <v>744</v>
      </c>
      <c r="M20" s="37">
        <f t="shared" si="0"/>
        <v>-0.06345902709761675</v>
      </c>
      <c r="N20" s="38">
        <v>24504</v>
      </c>
      <c r="O20" s="38">
        <v>22949</v>
      </c>
      <c r="P20" s="38">
        <v>944</v>
      </c>
      <c r="Q20" s="59">
        <v>1086268</v>
      </c>
      <c r="R20" s="38">
        <f t="shared" si="1"/>
        <v>1109217</v>
      </c>
      <c r="S20" s="52">
        <v>42801</v>
      </c>
      <c r="T20" s="40">
        <f t="shared" si="2"/>
        <v>43745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6</v>
      </c>
      <c r="F21" s="31" t="s">
        <v>270</v>
      </c>
      <c r="G21" s="31" t="s">
        <v>45</v>
      </c>
      <c r="H21" s="31" t="s">
        <v>48</v>
      </c>
      <c r="I21" s="33">
        <v>10</v>
      </c>
      <c r="J21" s="33">
        <v>4</v>
      </c>
      <c r="K21" s="53">
        <v>14835</v>
      </c>
      <c r="L21" s="53">
        <v>488</v>
      </c>
      <c r="M21" s="37">
        <f t="shared" si="0"/>
        <v>-0.5476088182379635</v>
      </c>
      <c r="N21" s="38">
        <v>37241</v>
      </c>
      <c r="O21" s="38">
        <v>16847.5</v>
      </c>
      <c r="P21" s="38">
        <v>559</v>
      </c>
      <c r="Q21" s="59">
        <v>1341735.3</v>
      </c>
      <c r="R21" s="38">
        <f t="shared" si="1"/>
        <v>1358582.8</v>
      </c>
      <c r="S21" s="52">
        <v>40532</v>
      </c>
      <c r="T21" s="40">
        <f t="shared" si="2"/>
        <v>41091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10</v>
      </c>
      <c r="F22" s="31" t="s">
        <v>307</v>
      </c>
      <c r="G22" s="31" t="s">
        <v>74</v>
      </c>
      <c r="H22" s="31" t="s">
        <v>37</v>
      </c>
      <c r="I22" s="33">
        <v>2</v>
      </c>
      <c r="J22" s="33">
        <v>4</v>
      </c>
      <c r="K22" s="53">
        <v>9610</v>
      </c>
      <c r="L22" s="53">
        <v>310</v>
      </c>
      <c r="M22" s="37">
        <f t="shared" si="0"/>
        <v>-0.4483543779755744</v>
      </c>
      <c r="N22" s="38">
        <v>24155</v>
      </c>
      <c r="O22" s="38">
        <v>13325</v>
      </c>
      <c r="P22" s="38">
        <v>500</v>
      </c>
      <c r="Q22" s="59">
        <v>24155</v>
      </c>
      <c r="R22" s="38">
        <f t="shared" si="1"/>
        <v>37480</v>
      </c>
      <c r="S22" s="52">
        <v>933</v>
      </c>
      <c r="T22" s="40">
        <f t="shared" si="2"/>
        <v>1433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8</v>
      </c>
      <c r="F23" s="31" t="s">
        <v>295</v>
      </c>
      <c r="G23" s="31" t="s">
        <v>45</v>
      </c>
      <c r="H23" s="31" t="s">
        <v>41</v>
      </c>
      <c r="I23" s="33">
        <v>5</v>
      </c>
      <c r="J23" s="33">
        <v>4</v>
      </c>
      <c r="K23" s="53">
        <v>9010</v>
      </c>
      <c r="L23" s="53">
        <v>300</v>
      </c>
      <c r="M23" s="37">
        <f t="shared" si="0"/>
        <v>-0.6040722918005549</v>
      </c>
      <c r="N23" s="38">
        <v>31898.5</v>
      </c>
      <c r="O23" s="38">
        <v>12629.5</v>
      </c>
      <c r="P23" s="38">
        <v>496</v>
      </c>
      <c r="Q23" s="59">
        <v>213695</v>
      </c>
      <c r="R23" s="38">
        <f t="shared" si="1"/>
        <v>226324.5</v>
      </c>
      <c r="S23" s="52">
        <v>8196</v>
      </c>
      <c r="T23" s="40">
        <f t="shared" si="2"/>
        <v>8692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14</v>
      </c>
      <c r="F24" s="31" t="s">
        <v>289</v>
      </c>
      <c r="G24" s="31" t="s">
        <v>45</v>
      </c>
      <c r="H24" s="31" t="s">
        <v>48</v>
      </c>
      <c r="I24" s="33">
        <v>6</v>
      </c>
      <c r="J24" s="33">
        <v>4</v>
      </c>
      <c r="K24" s="53">
        <v>8867</v>
      </c>
      <c r="L24" s="53">
        <v>211</v>
      </c>
      <c r="M24" s="37">
        <f t="shared" si="0"/>
        <v>-0.1137293529322625</v>
      </c>
      <c r="N24" s="38">
        <v>13198</v>
      </c>
      <c r="O24" s="38">
        <v>11697</v>
      </c>
      <c r="P24" s="38">
        <v>328</v>
      </c>
      <c r="Q24" s="59">
        <v>264004.9</v>
      </c>
      <c r="R24" s="38">
        <f t="shared" si="1"/>
        <v>275701.9</v>
      </c>
      <c r="S24" s="52">
        <v>7911</v>
      </c>
      <c r="T24" s="40">
        <f t="shared" si="2"/>
        <v>8239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17</v>
      </c>
      <c r="F25" s="31">
        <v>13</v>
      </c>
      <c r="G25" s="31" t="s">
        <v>45</v>
      </c>
      <c r="H25" s="31" t="s">
        <v>41</v>
      </c>
      <c r="I25" s="33">
        <v>7</v>
      </c>
      <c r="J25" s="33">
        <v>3</v>
      </c>
      <c r="K25" s="53">
        <v>5853</v>
      </c>
      <c r="L25" s="53">
        <v>195</v>
      </c>
      <c r="M25" s="37">
        <f t="shared" si="0"/>
        <v>0.23221015919446475</v>
      </c>
      <c r="N25" s="38">
        <v>8888.5</v>
      </c>
      <c r="O25" s="38">
        <v>10952.5</v>
      </c>
      <c r="P25" s="38">
        <v>453</v>
      </c>
      <c r="Q25" s="59">
        <v>267937</v>
      </c>
      <c r="R25" s="38">
        <f t="shared" si="1"/>
        <v>278889.5</v>
      </c>
      <c r="S25" s="52">
        <v>10473</v>
      </c>
      <c r="T25" s="40">
        <f t="shared" si="2"/>
        <v>10926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13</v>
      </c>
      <c r="F26" s="50" t="s">
        <v>286</v>
      </c>
      <c r="G26" s="31" t="s">
        <v>36</v>
      </c>
      <c r="H26" s="31" t="s">
        <v>37</v>
      </c>
      <c r="I26" s="33">
        <v>7</v>
      </c>
      <c r="J26" s="33">
        <v>4</v>
      </c>
      <c r="K26" s="53">
        <v>5390</v>
      </c>
      <c r="L26" s="53">
        <v>223</v>
      </c>
      <c r="M26" s="37">
        <f t="shared" si="0"/>
        <v>-0.33573141486810554</v>
      </c>
      <c r="N26" s="38">
        <v>13344</v>
      </c>
      <c r="O26" s="38">
        <v>8864</v>
      </c>
      <c r="P26" s="38">
        <v>420</v>
      </c>
      <c r="Q26" s="59">
        <v>296828</v>
      </c>
      <c r="R26" s="38">
        <f t="shared" si="1"/>
        <v>305692</v>
      </c>
      <c r="S26" s="52">
        <v>11083</v>
      </c>
      <c r="T26" s="40">
        <f t="shared" si="2"/>
        <v>11503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11</v>
      </c>
      <c r="F27" s="31" t="s">
        <v>283</v>
      </c>
      <c r="G27" s="31" t="s">
        <v>45</v>
      </c>
      <c r="H27" s="31" t="s">
        <v>55</v>
      </c>
      <c r="I27" s="33">
        <v>8</v>
      </c>
      <c r="J27" s="33">
        <v>5</v>
      </c>
      <c r="K27" s="53">
        <v>5538</v>
      </c>
      <c r="L27" s="53">
        <v>130</v>
      </c>
      <c r="M27" s="37">
        <f t="shared" si="0"/>
        <v>-0.6131504083692759</v>
      </c>
      <c r="N27" s="38">
        <v>21794</v>
      </c>
      <c r="O27" s="38">
        <v>8431</v>
      </c>
      <c r="P27" s="38">
        <v>235</v>
      </c>
      <c r="Q27" s="59">
        <v>630060</v>
      </c>
      <c r="R27" s="38">
        <f t="shared" si="1"/>
        <v>638491</v>
      </c>
      <c r="S27" s="52">
        <v>17836</v>
      </c>
      <c r="T27" s="40">
        <f t="shared" si="2"/>
        <v>18071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15</v>
      </c>
      <c r="F28" s="31" t="s">
        <v>300</v>
      </c>
      <c r="G28" s="31" t="s">
        <v>45</v>
      </c>
      <c r="H28" s="31" t="s">
        <v>41</v>
      </c>
      <c r="I28" s="33">
        <v>4</v>
      </c>
      <c r="J28" s="33">
        <v>3</v>
      </c>
      <c r="K28" s="53">
        <v>3829</v>
      </c>
      <c r="L28" s="53">
        <v>145</v>
      </c>
      <c r="M28" s="37">
        <f t="shared" si="0"/>
        <v>-0.519013137926549</v>
      </c>
      <c r="N28" s="38">
        <v>11531.5</v>
      </c>
      <c r="O28" s="38">
        <v>5546.5</v>
      </c>
      <c r="P28" s="38">
        <v>234</v>
      </c>
      <c r="Q28" s="59">
        <v>97063</v>
      </c>
      <c r="R28" s="38">
        <f t="shared" si="1"/>
        <v>102609.5</v>
      </c>
      <c r="S28" s="52">
        <v>3985</v>
      </c>
      <c r="T28" s="40">
        <f t="shared" si="2"/>
        <v>4219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2" ht="13.5" thickBot="1">
      <c r="D29" s="44"/>
      <c r="E29" s="45"/>
      <c r="F29" s="45"/>
      <c r="G29" s="45"/>
      <c r="H29" s="45"/>
      <c r="I29" s="45"/>
      <c r="J29" s="45"/>
      <c r="K29" s="46">
        <f>SUM(K10:K28)</f>
        <v>1332984</v>
      </c>
      <c r="L29" s="46">
        <f>SUM(L10:L28)</f>
        <v>45500</v>
      </c>
      <c r="M29" s="47">
        <f t="shared" si="0"/>
        <v>0.2382432824119387</v>
      </c>
      <c r="N29" s="46">
        <f>SUM(N10:N28)</f>
        <v>1318620.6</v>
      </c>
      <c r="O29" s="46">
        <f aca="true" t="shared" si="3" ref="O29:T29">SUM(O10:O28)</f>
        <v>1632773.1</v>
      </c>
      <c r="P29" s="46">
        <f t="shared" si="3"/>
        <v>60021</v>
      </c>
      <c r="Q29" s="46">
        <f t="shared" si="3"/>
        <v>9169822.46</v>
      </c>
      <c r="R29" s="46">
        <f t="shared" si="3"/>
        <v>10802595.56</v>
      </c>
      <c r="S29" s="46">
        <f t="shared" si="3"/>
        <v>332823</v>
      </c>
      <c r="T29" s="46">
        <f t="shared" si="3"/>
        <v>392844</v>
      </c>
      <c r="U29" s="48"/>
      <c r="V29" s="49">
        <f>SUM(V10:V20)</f>
        <v>0</v>
      </c>
    </row>
    <row r="32" spans="15:16" ht="12.75">
      <c r="O32" s="66"/>
      <c r="P32" s="65"/>
    </row>
    <row r="35" spans="16:256" s="3" customFormat="1" ht="12.75">
      <c r="P35" s="49"/>
      <c r="Q35" s="49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9"/>
  <sheetViews>
    <sheetView zoomScalePageLayoutView="0" workbookViewId="0" topLeftCell="A1">
      <selection activeCell="U14" sqref="U14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193</v>
      </c>
      <c r="L2" s="6" t="s">
        <v>1</v>
      </c>
      <c r="M2" s="7"/>
      <c r="N2" s="8"/>
      <c r="O2" s="9" t="s">
        <v>216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217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32</v>
      </c>
      <c r="N4" s="22" t="s">
        <v>8</v>
      </c>
      <c r="Q4" s="22"/>
      <c r="R4" s="1" t="s">
        <v>9</v>
      </c>
      <c r="S4" s="1"/>
      <c r="T4" s="23">
        <v>40402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31" t="s">
        <v>207</v>
      </c>
      <c r="G10" s="31" t="s">
        <v>40</v>
      </c>
      <c r="H10" s="31" t="s">
        <v>41</v>
      </c>
      <c r="I10" s="33">
        <v>3</v>
      </c>
      <c r="J10" s="33">
        <v>12</v>
      </c>
      <c r="K10" s="53">
        <v>169064</v>
      </c>
      <c r="L10" s="53">
        <v>5771</v>
      </c>
      <c r="M10" s="37">
        <f aca="true" t="shared" si="0" ref="M10:M33">O10/N10-100%</f>
        <v>-0.33082715884577774</v>
      </c>
      <c r="N10" s="38">
        <v>397476.98</v>
      </c>
      <c r="O10" s="38">
        <v>265980.8</v>
      </c>
      <c r="P10" s="38">
        <v>10335</v>
      </c>
      <c r="Q10" s="59">
        <v>1028389.52</v>
      </c>
      <c r="R10" s="38">
        <f aca="true" t="shared" si="1" ref="R10:R32">O10+Q10</f>
        <v>1294370.32</v>
      </c>
      <c r="S10" s="52">
        <v>40011</v>
      </c>
      <c r="T10" s="40">
        <f aca="true" t="shared" si="2" ref="T10:T32">S10+P10</f>
        <v>50346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 t="s">
        <v>38</v>
      </c>
      <c r="F11" s="31" t="s">
        <v>218</v>
      </c>
      <c r="G11" s="31" t="s">
        <v>50</v>
      </c>
      <c r="H11" s="31" t="s">
        <v>37</v>
      </c>
      <c r="I11" s="33">
        <v>1</v>
      </c>
      <c r="J11" s="63">
        <v>9</v>
      </c>
      <c r="K11" s="53">
        <v>144955</v>
      </c>
      <c r="L11" s="53">
        <v>5144</v>
      </c>
      <c r="M11" s="37" t="e">
        <f t="shared" si="0"/>
        <v>#DIV/0!</v>
      </c>
      <c r="N11" s="57"/>
      <c r="O11" s="57">
        <v>217478</v>
      </c>
      <c r="P11" s="56">
        <v>8611</v>
      </c>
      <c r="Q11" s="59"/>
      <c r="R11" s="38">
        <f t="shared" si="1"/>
        <v>217478</v>
      </c>
      <c r="S11" s="52"/>
      <c r="T11" s="40">
        <f t="shared" si="2"/>
        <v>8611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2</v>
      </c>
      <c r="F12" s="54" t="s">
        <v>211</v>
      </c>
      <c r="G12" s="54" t="s">
        <v>43</v>
      </c>
      <c r="H12" s="54" t="s">
        <v>41</v>
      </c>
      <c r="I12" s="54">
        <v>2</v>
      </c>
      <c r="J12" s="33">
        <v>10</v>
      </c>
      <c r="K12" s="53">
        <v>91428</v>
      </c>
      <c r="L12" s="53">
        <v>3473</v>
      </c>
      <c r="M12" s="37">
        <f t="shared" si="0"/>
        <v>-0.5001406221100011</v>
      </c>
      <c r="N12" s="57">
        <v>289143.72</v>
      </c>
      <c r="O12" s="57">
        <v>144531.2</v>
      </c>
      <c r="P12" s="56">
        <v>6062</v>
      </c>
      <c r="Q12" s="59">
        <v>289143.72</v>
      </c>
      <c r="R12" s="38">
        <f t="shared" si="1"/>
        <v>433674.92</v>
      </c>
      <c r="S12" s="52">
        <v>12257</v>
      </c>
      <c r="T12" s="40">
        <f t="shared" si="2"/>
        <v>18319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3</v>
      </c>
      <c r="F13" s="54" t="s">
        <v>212</v>
      </c>
      <c r="G13" s="54" t="s">
        <v>36</v>
      </c>
      <c r="H13" s="54" t="s">
        <v>37</v>
      </c>
      <c r="I13" s="54">
        <v>2</v>
      </c>
      <c r="J13" s="33">
        <v>14</v>
      </c>
      <c r="K13" s="53">
        <v>97875</v>
      </c>
      <c r="L13" s="53">
        <v>4134</v>
      </c>
      <c r="M13" s="37">
        <f t="shared" si="0"/>
        <v>-0.5672787539785675</v>
      </c>
      <c r="N13" s="57">
        <v>265485</v>
      </c>
      <c r="O13" s="57">
        <v>114881</v>
      </c>
      <c r="P13" s="56">
        <v>5000</v>
      </c>
      <c r="Q13" s="59">
        <v>265485</v>
      </c>
      <c r="R13" s="38">
        <f t="shared" si="1"/>
        <v>380366</v>
      </c>
      <c r="S13" s="52">
        <v>10306</v>
      </c>
      <c r="T13" s="40">
        <f t="shared" si="2"/>
        <v>15306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4</v>
      </c>
      <c r="F14" s="54" t="s">
        <v>191</v>
      </c>
      <c r="G14" s="54" t="s">
        <v>45</v>
      </c>
      <c r="H14" s="54" t="s">
        <v>41</v>
      </c>
      <c r="I14" s="33">
        <v>6</v>
      </c>
      <c r="J14" s="33">
        <v>12</v>
      </c>
      <c r="K14" s="53">
        <v>59343</v>
      </c>
      <c r="L14" s="53">
        <v>2165</v>
      </c>
      <c r="M14" s="37">
        <f t="shared" si="0"/>
        <v>-0.2654613364655636</v>
      </c>
      <c r="N14" s="38">
        <v>149363.22</v>
      </c>
      <c r="O14" s="38">
        <v>109713.06</v>
      </c>
      <c r="P14" s="56">
        <v>4638</v>
      </c>
      <c r="Q14" s="59">
        <v>2349066.4600000004</v>
      </c>
      <c r="R14" s="38">
        <f t="shared" si="1"/>
        <v>2458779.5200000005</v>
      </c>
      <c r="S14" s="52">
        <v>93620</v>
      </c>
      <c r="T14" s="40">
        <f t="shared" si="2"/>
        <v>98258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5</v>
      </c>
      <c r="F15" s="31" t="s">
        <v>167</v>
      </c>
      <c r="G15" s="31" t="s">
        <v>89</v>
      </c>
      <c r="H15" s="31" t="s">
        <v>41</v>
      </c>
      <c r="I15" s="33">
        <v>11</v>
      </c>
      <c r="J15" s="33">
        <v>16</v>
      </c>
      <c r="K15" s="53">
        <v>57739</v>
      </c>
      <c r="L15" s="53">
        <v>1798</v>
      </c>
      <c r="M15" s="37">
        <f t="shared" si="0"/>
        <v>-0.19454527753438755</v>
      </c>
      <c r="N15" s="57">
        <v>107851.5</v>
      </c>
      <c r="O15" s="57">
        <v>86869.5</v>
      </c>
      <c r="P15" s="56">
        <v>2995</v>
      </c>
      <c r="Q15" s="59">
        <v>3488661.3800000004</v>
      </c>
      <c r="R15" s="38">
        <f t="shared" si="1"/>
        <v>3575530.8800000004</v>
      </c>
      <c r="S15" s="52">
        <v>120695</v>
      </c>
      <c r="T15" s="40">
        <f t="shared" si="2"/>
        <v>123690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 t="s">
        <v>38</v>
      </c>
      <c r="F16" s="31" t="s">
        <v>219</v>
      </c>
      <c r="G16" s="31" t="s">
        <v>45</v>
      </c>
      <c r="H16" s="31" t="s">
        <v>41</v>
      </c>
      <c r="I16" s="33">
        <v>1</v>
      </c>
      <c r="J16" s="63">
        <v>2</v>
      </c>
      <c r="K16" s="53">
        <v>37189</v>
      </c>
      <c r="L16" s="53">
        <v>1211</v>
      </c>
      <c r="M16" s="37" t="e">
        <f t="shared" si="0"/>
        <v>#DIV/0!</v>
      </c>
      <c r="N16" s="57"/>
      <c r="O16" s="57">
        <v>56118.5</v>
      </c>
      <c r="P16" s="56">
        <v>2167</v>
      </c>
      <c r="Q16" s="59"/>
      <c r="R16" s="38">
        <f t="shared" si="1"/>
        <v>56118.5</v>
      </c>
      <c r="S16" s="52"/>
      <c r="T16" s="40">
        <f t="shared" si="2"/>
        <v>2167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7</v>
      </c>
      <c r="F17" s="31" t="s">
        <v>208</v>
      </c>
      <c r="G17" s="31" t="s">
        <v>45</v>
      </c>
      <c r="H17" s="31" t="s">
        <v>41</v>
      </c>
      <c r="I17" s="33">
        <v>7</v>
      </c>
      <c r="J17" s="33">
        <v>2</v>
      </c>
      <c r="K17" s="53">
        <v>24233</v>
      </c>
      <c r="L17" s="53">
        <v>705</v>
      </c>
      <c r="M17" s="37">
        <f t="shared" si="0"/>
        <v>-0.20221251728529133</v>
      </c>
      <c r="N17" s="38">
        <v>63999.5</v>
      </c>
      <c r="O17" s="38">
        <v>51058</v>
      </c>
      <c r="P17" s="56">
        <v>1614</v>
      </c>
      <c r="Q17" s="59">
        <v>1010594</v>
      </c>
      <c r="R17" s="38">
        <f t="shared" si="1"/>
        <v>1061652</v>
      </c>
      <c r="S17" s="52">
        <v>31152</v>
      </c>
      <c r="T17" s="40">
        <f t="shared" si="2"/>
        <v>32766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6</v>
      </c>
      <c r="F18" s="31" t="s">
        <v>202</v>
      </c>
      <c r="G18" s="31" t="s">
        <v>45</v>
      </c>
      <c r="H18" s="31" t="s">
        <v>41</v>
      </c>
      <c r="I18" s="61">
        <v>4</v>
      </c>
      <c r="J18" s="33">
        <v>6</v>
      </c>
      <c r="K18" s="62">
        <v>30675</v>
      </c>
      <c r="L18" s="53">
        <v>1047</v>
      </c>
      <c r="M18" s="37">
        <f t="shared" si="0"/>
        <v>-0.37973653476161395</v>
      </c>
      <c r="N18" s="57">
        <v>80417.44</v>
      </c>
      <c r="O18" s="57">
        <v>49880</v>
      </c>
      <c r="P18" s="56">
        <v>2010</v>
      </c>
      <c r="Q18" s="59">
        <v>333057.82</v>
      </c>
      <c r="R18" s="38">
        <f t="shared" si="1"/>
        <v>382937.82</v>
      </c>
      <c r="S18" s="52">
        <v>13317</v>
      </c>
      <c r="T18" s="40">
        <f t="shared" si="2"/>
        <v>15327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9</v>
      </c>
      <c r="F19" s="31" t="s">
        <v>196</v>
      </c>
      <c r="G19" s="31" t="s">
        <v>50</v>
      </c>
      <c r="H19" s="31" t="s">
        <v>37</v>
      </c>
      <c r="I19" s="61">
        <v>5</v>
      </c>
      <c r="J19" s="33">
        <v>14</v>
      </c>
      <c r="K19" s="62">
        <v>26017</v>
      </c>
      <c r="L19" s="53">
        <v>1115</v>
      </c>
      <c r="M19" s="37">
        <f t="shared" si="0"/>
        <v>-0.2661701518189631</v>
      </c>
      <c r="N19" s="57">
        <v>52365</v>
      </c>
      <c r="O19" s="57">
        <v>38427</v>
      </c>
      <c r="P19" s="56">
        <v>1766</v>
      </c>
      <c r="Q19" s="59">
        <v>459745</v>
      </c>
      <c r="R19" s="38">
        <f t="shared" si="1"/>
        <v>498172</v>
      </c>
      <c r="S19" s="52">
        <v>18908</v>
      </c>
      <c r="T19" s="40">
        <f t="shared" si="2"/>
        <v>20674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 t="s">
        <v>38</v>
      </c>
      <c r="F20" s="31" t="s">
        <v>220</v>
      </c>
      <c r="G20" s="31" t="s">
        <v>40</v>
      </c>
      <c r="H20" s="31" t="s">
        <v>41</v>
      </c>
      <c r="I20" s="33">
        <v>1</v>
      </c>
      <c r="J20" s="63">
        <v>5</v>
      </c>
      <c r="K20" s="53">
        <v>20674</v>
      </c>
      <c r="L20" s="53">
        <v>739</v>
      </c>
      <c r="M20" s="37" t="e">
        <f t="shared" si="0"/>
        <v>#DIV/0!</v>
      </c>
      <c r="N20" s="57"/>
      <c r="O20" s="57">
        <v>33676.5</v>
      </c>
      <c r="P20" s="56">
        <v>1407</v>
      </c>
      <c r="Q20" s="59"/>
      <c r="R20" s="38">
        <f t="shared" si="1"/>
        <v>33676.5</v>
      </c>
      <c r="S20" s="52"/>
      <c r="T20" s="40">
        <f t="shared" si="2"/>
        <v>1407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8</v>
      </c>
      <c r="F21" s="31" t="s">
        <v>203</v>
      </c>
      <c r="G21" s="31" t="s">
        <v>51</v>
      </c>
      <c r="H21" s="31" t="s">
        <v>37</v>
      </c>
      <c r="I21" s="33">
        <v>4</v>
      </c>
      <c r="J21" s="33">
        <v>5</v>
      </c>
      <c r="K21" s="53">
        <v>21817</v>
      </c>
      <c r="L21" s="53">
        <v>680</v>
      </c>
      <c r="M21" s="37">
        <f t="shared" si="0"/>
        <v>-0.4415253522315026</v>
      </c>
      <c r="N21" s="57">
        <v>59265</v>
      </c>
      <c r="O21" s="57">
        <v>33098</v>
      </c>
      <c r="P21" s="56">
        <v>1250</v>
      </c>
      <c r="Q21" s="59">
        <v>259684</v>
      </c>
      <c r="R21" s="38">
        <f t="shared" si="1"/>
        <v>292782</v>
      </c>
      <c r="S21" s="52">
        <v>10226</v>
      </c>
      <c r="T21" s="40">
        <f t="shared" si="2"/>
        <v>11476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10</v>
      </c>
      <c r="F22" s="31" t="s">
        <v>172</v>
      </c>
      <c r="G22" s="31" t="s">
        <v>40</v>
      </c>
      <c r="H22" s="31" t="s">
        <v>41</v>
      </c>
      <c r="I22" s="33">
        <v>10</v>
      </c>
      <c r="J22" s="33">
        <v>9</v>
      </c>
      <c r="K22" s="53">
        <v>12878</v>
      </c>
      <c r="L22" s="53">
        <v>441</v>
      </c>
      <c r="M22" s="37">
        <f t="shared" si="0"/>
        <v>-0.3721583521591444</v>
      </c>
      <c r="N22" s="38">
        <v>39378.56</v>
      </c>
      <c r="O22" s="38">
        <v>24723.5</v>
      </c>
      <c r="P22" s="38">
        <v>1042</v>
      </c>
      <c r="Q22" s="59">
        <v>3074215.4000000004</v>
      </c>
      <c r="R22" s="38">
        <f t="shared" si="1"/>
        <v>3098938.9000000004</v>
      </c>
      <c r="S22" s="52">
        <v>116976</v>
      </c>
      <c r="T22" s="40">
        <f t="shared" si="2"/>
        <v>118018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13</v>
      </c>
      <c r="F23" s="31" t="s">
        <v>198</v>
      </c>
      <c r="G23" s="31" t="s">
        <v>43</v>
      </c>
      <c r="H23" s="31" t="s">
        <v>41</v>
      </c>
      <c r="I23" s="33">
        <v>5</v>
      </c>
      <c r="J23" s="33">
        <v>6</v>
      </c>
      <c r="K23" s="53">
        <v>11908</v>
      </c>
      <c r="L23" s="53">
        <v>425</v>
      </c>
      <c r="M23" s="37">
        <f t="shared" si="0"/>
        <v>-0.30881996607705353</v>
      </c>
      <c r="N23" s="57">
        <v>28889</v>
      </c>
      <c r="O23" s="57">
        <v>19967.5</v>
      </c>
      <c r="P23" s="56">
        <v>825</v>
      </c>
      <c r="Q23" s="59">
        <v>189581.5</v>
      </c>
      <c r="R23" s="38">
        <f t="shared" si="1"/>
        <v>209549</v>
      </c>
      <c r="S23" s="52">
        <v>7813</v>
      </c>
      <c r="T23" s="40">
        <f t="shared" si="2"/>
        <v>8638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14</v>
      </c>
      <c r="F24" s="31" t="s">
        <v>197</v>
      </c>
      <c r="G24" s="31" t="s">
        <v>36</v>
      </c>
      <c r="H24" s="31" t="s">
        <v>37</v>
      </c>
      <c r="I24" s="33">
        <v>5</v>
      </c>
      <c r="J24" s="33">
        <v>8</v>
      </c>
      <c r="K24" s="53">
        <v>13629</v>
      </c>
      <c r="L24" s="53">
        <v>567</v>
      </c>
      <c r="M24" s="37">
        <f t="shared" si="0"/>
        <v>-0.25927203065134097</v>
      </c>
      <c r="N24" s="57">
        <v>26100</v>
      </c>
      <c r="O24" s="57">
        <v>19333</v>
      </c>
      <c r="P24" s="56">
        <v>845</v>
      </c>
      <c r="Q24" s="59">
        <v>371675</v>
      </c>
      <c r="R24" s="38">
        <f t="shared" si="1"/>
        <v>391008</v>
      </c>
      <c r="S24" s="52">
        <v>14494</v>
      </c>
      <c r="T24" s="40">
        <f t="shared" si="2"/>
        <v>15339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11</v>
      </c>
      <c r="F25" s="31" t="s">
        <v>176</v>
      </c>
      <c r="G25" s="31" t="s">
        <v>50</v>
      </c>
      <c r="H25" s="31" t="s">
        <v>37</v>
      </c>
      <c r="I25" s="33">
        <v>9</v>
      </c>
      <c r="J25" s="33">
        <v>9</v>
      </c>
      <c r="K25" s="53">
        <v>9556</v>
      </c>
      <c r="L25" s="53">
        <v>447</v>
      </c>
      <c r="M25" s="37">
        <f t="shared" si="0"/>
        <v>-0.40326795223762113</v>
      </c>
      <c r="N25" s="38">
        <v>30233</v>
      </c>
      <c r="O25" s="38">
        <v>18041</v>
      </c>
      <c r="P25" s="38">
        <v>923</v>
      </c>
      <c r="Q25" s="59">
        <v>1112146</v>
      </c>
      <c r="R25" s="38">
        <f t="shared" si="1"/>
        <v>1130187</v>
      </c>
      <c r="S25" s="52">
        <v>44700</v>
      </c>
      <c r="T25" s="40">
        <f t="shared" si="2"/>
        <v>45623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15</v>
      </c>
      <c r="F26" s="54" t="s">
        <v>213</v>
      </c>
      <c r="G26" s="54" t="s">
        <v>45</v>
      </c>
      <c r="H26" s="54" t="s">
        <v>55</v>
      </c>
      <c r="I26" s="54">
        <v>2</v>
      </c>
      <c r="J26" s="33">
        <v>3</v>
      </c>
      <c r="K26" s="53">
        <v>7610</v>
      </c>
      <c r="L26" s="53">
        <v>244</v>
      </c>
      <c r="M26" s="37">
        <f t="shared" si="0"/>
        <v>-0.39059103612462476</v>
      </c>
      <c r="N26" s="57">
        <v>19322</v>
      </c>
      <c r="O26" s="57">
        <v>11775</v>
      </c>
      <c r="P26" s="56">
        <v>448</v>
      </c>
      <c r="Q26" s="59">
        <v>19322</v>
      </c>
      <c r="R26" s="38">
        <f t="shared" si="1"/>
        <v>31097</v>
      </c>
      <c r="S26" s="52">
        <v>739</v>
      </c>
      <c r="T26" s="40">
        <f t="shared" si="2"/>
        <v>1187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12</v>
      </c>
      <c r="F27" s="31" t="s">
        <v>204</v>
      </c>
      <c r="G27" s="31" t="s">
        <v>43</v>
      </c>
      <c r="H27" s="31" t="s">
        <v>41</v>
      </c>
      <c r="I27" s="33">
        <v>4</v>
      </c>
      <c r="J27" s="33">
        <v>6</v>
      </c>
      <c r="K27" s="53">
        <v>6570</v>
      </c>
      <c r="L27" s="53">
        <v>293</v>
      </c>
      <c r="M27" s="37">
        <f t="shared" si="0"/>
        <v>-0.7328634952596694</v>
      </c>
      <c r="N27" s="57">
        <v>29797.5</v>
      </c>
      <c r="O27" s="57">
        <v>7960</v>
      </c>
      <c r="P27" s="56">
        <v>363</v>
      </c>
      <c r="Q27" s="59">
        <v>101424.66</v>
      </c>
      <c r="R27" s="38">
        <f t="shared" si="1"/>
        <v>109384.66</v>
      </c>
      <c r="S27" s="52">
        <v>4296</v>
      </c>
      <c r="T27" s="40">
        <f t="shared" si="2"/>
        <v>4659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17</v>
      </c>
      <c r="F28" s="54" t="s">
        <v>214</v>
      </c>
      <c r="G28" s="54" t="s">
        <v>45</v>
      </c>
      <c r="H28" s="54" t="s">
        <v>48</v>
      </c>
      <c r="I28" s="54">
        <v>2</v>
      </c>
      <c r="J28" s="33">
        <v>3</v>
      </c>
      <c r="K28" s="53">
        <v>4326</v>
      </c>
      <c r="L28" s="53">
        <v>140</v>
      </c>
      <c r="M28" s="37">
        <f t="shared" si="0"/>
        <v>-0.389738430583501</v>
      </c>
      <c r="N28" s="57">
        <v>12425</v>
      </c>
      <c r="O28" s="57">
        <v>7582.5</v>
      </c>
      <c r="P28" s="56">
        <v>310</v>
      </c>
      <c r="Q28" s="59">
        <v>12425</v>
      </c>
      <c r="R28" s="38">
        <f t="shared" si="1"/>
        <v>20007.5</v>
      </c>
      <c r="S28" s="52">
        <v>502</v>
      </c>
      <c r="T28" s="40">
        <f t="shared" si="2"/>
        <v>812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16</v>
      </c>
      <c r="F29" s="31" t="s">
        <v>183</v>
      </c>
      <c r="G29" s="31" t="s">
        <v>45</v>
      </c>
      <c r="H29" s="31" t="s">
        <v>48</v>
      </c>
      <c r="I29" s="33">
        <v>8</v>
      </c>
      <c r="J29" s="33">
        <v>4</v>
      </c>
      <c r="K29" s="53">
        <v>3786</v>
      </c>
      <c r="L29" s="53">
        <v>188</v>
      </c>
      <c r="M29" s="37">
        <f t="shared" si="0"/>
        <v>-0.477922897841613</v>
      </c>
      <c r="N29" s="38">
        <v>12671.5</v>
      </c>
      <c r="O29" s="38">
        <v>6615.5</v>
      </c>
      <c r="P29" s="38">
        <v>348</v>
      </c>
      <c r="Q29" s="59">
        <v>318161.72</v>
      </c>
      <c r="R29" s="38">
        <f t="shared" si="1"/>
        <v>324777.22</v>
      </c>
      <c r="S29" s="52">
        <v>13100</v>
      </c>
      <c r="T29" s="40">
        <f t="shared" si="2"/>
        <v>13448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19</v>
      </c>
      <c r="F30" s="31" t="s">
        <v>173</v>
      </c>
      <c r="G30" s="31" t="s">
        <v>45</v>
      </c>
      <c r="H30" s="31" t="s">
        <v>48</v>
      </c>
      <c r="I30" s="33">
        <v>10</v>
      </c>
      <c r="J30" s="33">
        <v>3</v>
      </c>
      <c r="K30" s="53">
        <v>3329</v>
      </c>
      <c r="L30" s="53">
        <v>142</v>
      </c>
      <c r="M30" s="37">
        <f t="shared" si="0"/>
        <v>-0.06829865361077114</v>
      </c>
      <c r="N30" s="38">
        <v>6127.5</v>
      </c>
      <c r="O30" s="38">
        <v>5709</v>
      </c>
      <c r="P30" s="38">
        <v>276</v>
      </c>
      <c r="Q30" s="59">
        <v>206449.5</v>
      </c>
      <c r="R30" s="38">
        <f t="shared" si="1"/>
        <v>212158.5</v>
      </c>
      <c r="S30" s="52">
        <v>7726</v>
      </c>
      <c r="T30" s="40">
        <f t="shared" si="2"/>
        <v>8002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21</v>
      </c>
      <c r="F31" s="31" t="s">
        <v>187</v>
      </c>
      <c r="G31" s="31" t="s">
        <v>45</v>
      </c>
      <c r="H31" s="31" t="s">
        <v>41</v>
      </c>
      <c r="I31" s="33">
        <v>7</v>
      </c>
      <c r="J31" s="33">
        <v>2</v>
      </c>
      <c r="K31" s="53">
        <v>2261</v>
      </c>
      <c r="L31" s="53">
        <v>112</v>
      </c>
      <c r="M31" s="37">
        <f t="shared" si="0"/>
        <v>0.4680405169402724</v>
      </c>
      <c r="N31" s="57">
        <v>2863</v>
      </c>
      <c r="O31" s="57">
        <v>4203</v>
      </c>
      <c r="P31" s="56">
        <v>231</v>
      </c>
      <c r="Q31" s="59">
        <v>82911</v>
      </c>
      <c r="R31" s="38">
        <f t="shared" si="1"/>
        <v>87114</v>
      </c>
      <c r="S31" s="52">
        <v>3313</v>
      </c>
      <c r="T31" s="40">
        <f t="shared" si="2"/>
        <v>3544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23</v>
      </c>
      <c r="F32" s="31" t="s">
        <v>182</v>
      </c>
      <c r="G32" s="31" t="s">
        <v>45</v>
      </c>
      <c r="H32" s="31" t="s">
        <v>41</v>
      </c>
      <c r="I32" s="33">
        <v>8</v>
      </c>
      <c r="J32" s="63">
        <v>2</v>
      </c>
      <c r="K32" s="53">
        <v>3082</v>
      </c>
      <c r="L32" s="53">
        <v>180</v>
      </c>
      <c r="M32" s="37">
        <f t="shared" si="0"/>
        <v>1.4402216943784638</v>
      </c>
      <c r="N32" s="57">
        <v>1263</v>
      </c>
      <c r="O32" s="57">
        <v>3082</v>
      </c>
      <c r="P32" s="56">
        <v>180</v>
      </c>
      <c r="Q32" s="59">
        <v>151508</v>
      </c>
      <c r="R32" s="38">
        <f t="shared" si="1"/>
        <v>154590</v>
      </c>
      <c r="S32" s="52">
        <v>5968</v>
      </c>
      <c r="T32" s="40">
        <f t="shared" si="2"/>
        <v>6148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2" ht="13.5" thickBot="1">
      <c r="D33" s="44"/>
      <c r="E33" s="45"/>
      <c r="F33" s="45"/>
      <c r="G33" s="45"/>
      <c r="H33" s="45"/>
      <c r="I33" s="45"/>
      <c r="J33" s="45"/>
      <c r="K33" s="46">
        <f>SUM(K10:K32)</f>
        <v>859944</v>
      </c>
      <c r="L33" s="46">
        <f>SUM(L10:L32)</f>
        <v>31161</v>
      </c>
      <c r="M33" s="47">
        <f t="shared" si="0"/>
        <v>-0.20528319296638742</v>
      </c>
      <c r="N33" s="46">
        <f>SUM(N10:N32)</f>
        <v>1674437.42</v>
      </c>
      <c r="O33" s="46">
        <f aca="true" t="shared" si="3" ref="O33:T33">SUM(O10:O32)</f>
        <v>1330703.56</v>
      </c>
      <c r="P33" s="46">
        <f t="shared" si="3"/>
        <v>53646</v>
      </c>
      <c r="Q33" s="46">
        <f t="shared" si="3"/>
        <v>15123646.680000002</v>
      </c>
      <c r="R33" s="46">
        <f t="shared" si="3"/>
        <v>16454350.240000002</v>
      </c>
      <c r="S33" s="46">
        <f t="shared" si="3"/>
        <v>570119</v>
      </c>
      <c r="T33" s="46">
        <f t="shared" si="3"/>
        <v>623765</v>
      </c>
      <c r="U33" s="48"/>
      <c r="V33" s="49">
        <f>SUM(V10:V23)</f>
        <v>0</v>
      </c>
    </row>
    <row r="36" spans="15:16" ht="12.75">
      <c r="O36" s="66"/>
      <c r="P36" s="65"/>
    </row>
    <row r="39" spans="16:256" s="3" customFormat="1" ht="12.75">
      <c r="P39" s="49"/>
      <c r="Q39" s="49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9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8515625" style="3" bestFit="1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193</v>
      </c>
      <c r="L2" s="6" t="s">
        <v>1</v>
      </c>
      <c r="M2" s="7"/>
      <c r="N2" s="8"/>
      <c r="O2" s="9" t="s">
        <v>209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210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31</v>
      </c>
      <c r="N4" s="22" t="s">
        <v>8</v>
      </c>
      <c r="Q4" s="22"/>
      <c r="R4" s="1" t="s">
        <v>9</v>
      </c>
      <c r="S4" s="1"/>
      <c r="T4" s="23">
        <v>40395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31" t="s">
        <v>207</v>
      </c>
      <c r="G10" s="31" t="s">
        <v>40</v>
      </c>
      <c r="H10" s="31" t="s">
        <v>41</v>
      </c>
      <c r="I10" s="33">
        <v>2</v>
      </c>
      <c r="J10" s="33">
        <v>12</v>
      </c>
      <c r="K10" s="53">
        <v>263208</v>
      </c>
      <c r="L10" s="53">
        <v>9003</v>
      </c>
      <c r="M10" s="37">
        <f aca="true" t="shared" si="0" ref="M10:M33">O10/N10-100%</f>
        <v>-0.3699967035050532</v>
      </c>
      <c r="N10" s="38">
        <v>630912.54</v>
      </c>
      <c r="O10" s="38">
        <v>397476.98</v>
      </c>
      <c r="P10" s="38">
        <v>15194</v>
      </c>
      <c r="Q10" s="59">
        <v>630912.54</v>
      </c>
      <c r="R10" s="38">
        <f aca="true" t="shared" si="1" ref="R10:R32">O10+Q10</f>
        <v>1028389.52</v>
      </c>
      <c r="S10" s="52">
        <v>24817</v>
      </c>
      <c r="T10" s="40">
        <f aca="true" t="shared" si="2" ref="T10:T32">S10+P10</f>
        <v>40011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 t="s">
        <v>38</v>
      </c>
      <c r="F11" s="54" t="s">
        <v>211</v>
      </c>
      <c r="G11" s="54" t="s">
        <v>43</v>
      </c>
      <c r="H11" s="54" t="s">
        <v>41</v>
      </c>
      <c r="I11" s="54">
        <v>1</v>
      </c>
      <c r="J11" s="33">
        <v>10</v>
      </c>
      <c r="K11" s="53">
        <v>263096</v>
      </c>
      <c r="L11" s="53">
        <v>10758</v>
      </c>
      <c r="M11" s="37" t="e">
        <f t="shared" si="0"/>
        <v>#DIV/0!</v>
      </c>
      <c r="N11" s="57"/>
      <c r="O11" s="57">
        <v>289143.72</v>
      </c>
      <c r="P11" s="56">
        <v>12257</v>
      </c>
      <c r="Q11" s="59"/>
      <c r="R11" s="38">
        <f t="shared" si="1"/>
        <v>289143.72</v>
      </c>
      <c r="S11" s="52"/>
      <c r="T11" s="40">
        <f t="shared" si="2"/>
        <v>12257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 t="s">
        <v>38</v>
      </c>
      <c r="F12" s="54" t="s">
        <v>212</v>
      </c>
      <c r="G12" s="54" t="s">
        <v>36</v>
      </c>
      <c r="H12" s="54" t="s">
        <v>37</v>
      </c>
      <c r="I12" s="54">
        <v>1</v>
      </c>
      <c r="J12" s="33">
        <v>14</v>
      </c>
      <c r="K12" s="53">
        <v>215121</v>
      </c>
      <c r="L12" s="53">
        <v>8077</v>
      </c>
      <c r="M12" s="37" t="e">
        <f t="shared" si="0"/>
        <v>#DIV/0!</v>
      </c>
      <c r="N12" s="57"/>
      <c r="O12" s="57">
        <v>265485</v>
      </c>
      <c r="P12" s="56">
        <v>10306</v>
      </c>
      <c r="Q12" s="59"/>
      <c r="R12" s="38">
        <f t="shared" si="1"/>
        <v>265485</v>
      </c>
      <c r="S12" s="52"/>
      <c r="T12" s="40">
        <f t="shared" si="2"/>
        <v>10306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2</v>
      </c>
      <c r="F13" s="54" t="s">
        <v>191</v>
      </c>
      <c r="G13" s="54" t="s">
        <v>45</v>
      </c>
      <c r="H13" s="54" t="s">
        <v>41</v>
      </c>
      <c r="I13" s="33">
        <v>5</v>
      </c>
      <c r="J13" s="33">
        <v>12</v>
      </c>
      <c r="K13" s="53">
        <v>88403</v>
      </c>
      <c r="L13" s="53">
        <v>3395</v>
      </c>
      <c r="M13" s="37">
        <f t="shared" si="0"/>
        <v>-0.36578992779264663</v>
      </c>
      <c r="N13" s="38">
        <v>235510.64</v>
      </c>
      <c r="O13" s="38">
        <v>149363.22</v>
      </c>
      <c r="P13" s="56">
        <v>6476</v>
      </c>
      <c r="Q13" s="59">
        <v>2199703.24</v>
      </c>
      <c r="R13" s="38">
        <f t="shared" si="1"/>
        <v>2349066.4600000004</v>
      </c>
      <c r="S13" s="52">
        <v>87144</v>
      </c>
      <c r="T13" s="40">
        <f t="shared" si="2"/>
        <v>93620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3</v>
      </c>
      <c r="F14" s="31" t="s">
        <v>167</v>
      </c>
      <c r="G14" s="31" t="s">
        <v>89</v>
      </c>
      <c r="H14" s="31" t="s">
        <v>41</v>
      </c>
      <c r="I14" s="33">
        <v>10</v>
      </c>
      <c r="J14" s="33">
        <v>16</v>
      </c>
      <c r="K14" s="53">
        <v>103663</v>
      </c>
      <c r="L14" s="53">
        <v>3512</v>
      </c>
      <c r="M14" s="37">
        <f t="shared" si="0"/>
        <v>-0.2595264358087349</v>
      </c>
      <c r="N14" s="57">
        <v>145652.06</v>
      </c>
      <c r="O14" s="57">
        <v>107851.5</v>
      </c>
      <c r="P14" s="56">
        <v>3692</v>
      </c>
      <c r="Q14" s="59">
        <v>3380809.8800000004</v>
      </c>
      <c r="R14" s="38">
        <f t="shared" si="1"/>
        <v>3488661.3800000004</v>
      </c>
      <c r="S14" s="52">
        <v>117003</v>
      </c>
      <c r="T14" s="40">
        <f t="shared" si="2"/>
        <v>120695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4</v>
      </c>
      <c r="F15" s="31" t="s">
        <v>202</v>
      </c>
      <c r="G15" s="31" t="s">
        <v>45</v>
      </c>
      <c r="H15" s="31" t="s">
        <v>41</v>
      </c>
      <c r="I15" s="33">
        <v>3</v>
      </c>
      <c r="J15" s="33">
        <v>6</v>
      </c>
      <c r="K15" s="53">
        <v>54184</v>
      </c>
      <c r="L15" s="53">
        <v>1838</v>
      </c>
      <c r="M15" s="37">
        <f t="shared" si="0"/>
        <v>-0.29775284234896493</v>
      </c>
      <c r="N15" s="57">
        <v>114514.44</v>
      </c>
      <c r="O15" s="57">
        <v>80417.44</v>
      </c>
      <c r="P15" s="56">
        <v>3110</v>
      </c>
      <c r="Q15" s="59">
        <v>252640.38</v>
      </c>
      <c r="R15" s="38">
        <f t="shared" si="1"/>
        <v>333057.82</v>
      </c>
      <c r="S15" s="52">
        <v>10207</v>
      </c>
      <c r="T15" s="40">
        <f t="shared" si="2"/>
        <v>13317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7</v>
      </c>
      <c r="F16" s="31" t="s">
        <v>208</v>
      </c>
      <c r="G16" s="31" t="s">
        <v>45</v>
      </c>
      <c r="H16" s="31" t="s">
        <v>41</v>
      </c>
      <c r="I16" s="33">
        <v>6</v>
      </c>
      <c r="J16" s="33">
        <v>2</v>
      </c>
      <c r="K16" s="53">
        <v>43552</v>
      </c>
      <c r="L16" s="53">
        <v>1243</v>
      </c>
      <c r="M16" s="37">
        <f t="shared" si="0"/>
        <v>-0.25463237948825457</v>
      </c>
      <c r="N16" s="38">
        <v>85863</v>
      </c>
      <c r="O16" s="38">
        <v>63999.5</v>
      </c>
      <c r="P16" s="56">
        <v>2027</v>
      </c>
      <c r="Q16" s="59">
        <v>946594.5</v>
      </c>
      <c r="R16" s="38">
        <f t="shared" si="1"/>
        <v>1010594</v>
      </c>
      <c r="S16" s="52">
        <v>29125</v>
      </c>
      <c r="T16" s="40">
        <f t="shared" si="2"/>
        <v>31152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5</v>
      </c>
      <c r="F17" s="31" t="s">
        <v>203</v>
      </c>
      <c r="G17" s="31" t="s">
        <v>51</v>
      </c>
      <c r="H17" s="31" t="s">
        <v>37</v>
      </c>
      <c r="I17" s="33">
        <v>3</v>
      </c>
      <c r="J17" s="33">
        <v>5</v>
      </c>
      <c r="K17" s="53">
        <v>41157</v>
      </c>
      <c r="L17" s="53">
        <v>1374</v>
      </c>
      <c r="M17" s="37">
        <f t="shared" si="0"/>
        <v>-0.34393473110899553</v>
      </c>
      <c r="N17" s="57">
        <v>90334</v>
      </c>
      <c r="O17" s="57">
        <v>59265</v>
      </c>
      <c r="P17" s="56">
        <v>2274</v>
      </c>
      <c r="Q17" s="59">
        <v>200419</v>
      </c>
      <c r="R17" s="38">
        <f t="shared" si="1"/>
        <v>259684</v>
      </c>
      <c r="S17" s="52">
        <v>7952</v>
      </c>
      <c r="T17" s="40">
        <f t="shared" si="2"/>
        <v>10226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6</v>
      </c>
      <c r="F18" s="31" t="s">
        <v>196</v>
      </c>
      <c r="G18" s="31" t="s">
        <v>50</v>
      </c>
      <c r="H18" s="31" t="s">
        <v>37</v>
      </c>
      <c r="I18" s="61">
        <v>4</v>
      </c>
      <c r="J18" s="33">
        <v>15</v>
      </c>
      <c r="K18" s="62">
        <v>40965</v>
      </c>
      <c r="L18" s="53">
        <v>1655</v>
      </c>
      <c r="M18" s="37">
        <f t="shared" si="0"/>
        <v>-0.4137239974025393</v>
      </c>
      <c r="N18" s="57">
        <v>89318</v>
      </c>
      <c r="O18" s="57">
        <v>52365</v>
      </c>
      <c r="P18" s="56">
        <v>2223</v>
      </c>
      <c r="Q18" s="59">
        <v>407380</v>
      </c>
      <c r="R18" s="38">
        <f t="shared" si="1"/>
        <v>459745</v>
      </c>
      <c r="S18" s="52">
        <v>16685</v>
      </c>
      <c r="T18" s="40">
        <f t="shared" si="2"/>
        <v>18908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9</v>
      </c>
      <c r="F19" s="31" t="s">
        <v>172</v>
      </c>
      <c r="G19" s="31" t="s">
        <v>40</v>
      </c>
      <c r="H19" s="31" t="s">
        <v>41</v>
      </c>
      <c r="I19" s="61">
        <v>9</v>
      </c>
      <c r="J19" s="33">
        <v>7</v>
      </c>
      <c r="K19" s="62">
        <v>25555</v>
      </c>
      <c r="L19" s="53">
        <v>826</v>
      </c>
      <c r="M19" s="37">
        <f t="shared" si="0"/>
        <v>-0.23112987429353327</v>
      </c>
      <c r="N19" s="38">
        <v>51216.14</v>
      </c>
      <c r="O19" s="38">
        <v>39378.56</v>
      </c>
      <c r="P19" s="38">
        <v>1442</v>
      </c>
      <c r="Q19" s="59">
        <v>3034836.8400000003</v>
      </c>
      <c r="R19" s="38">
        <f t="shared" si="1"/>
        <v>3074215.4000000004</v>
      </c>
      <c r="S19" s="52">
        <v>115534</v>
      </c>
      <c r="T19" s="40">
        <f t="shared" si="2"/>
        <v>116976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10</v>
      </c>
      <c r="F20" s="31" t="s">
        <v>176</v>
      </c>
      <c r="G20" s="31" t="s">
        <v>50</v>
      </c>
      <c r="H20" s="31" t="s">
        <v>37</v>
      </c>
      <c r="I20" s="33">
        <v>8</v>
      </c>
      <c r="J20" s="33">
        <v>10</v>
      </c>
      <c r="K20" s="53">
        <v>23409</v>
      </c>
      <c r="L20" s="53">
        <v>975</v>
      </c>
      <c r="M20" s="37">
        <f t="shared" si="0"/>
        <v>-0.24178662787781513</v>
      </c>
      <c r="N20" s="38">
        <v>39874</v>
      </c>
      <c r="O20" s="38">
        <v>30233</v>
      </c>
      <c r="P20" s="38">
        <v>1309</v>
      </c>
      <c r="Q20" s="59">
        <v>1081913</v>
      </c>
      <c r="R20" s="38">
        <f t="shared" si="1"/>
        <v>1112146</v>
      </c>
      <c r="S20" s="52">
        <v>43391</v>
      </c>
      <c r="T20" s="40">
        <f t="shared" si="2"/>
        <v>44700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11</v>
      </c>
      <c r="F21" s="31" t="s">
        <v>204</v>
      </c>
      <c r="G21" s="31" t="s">
        <v>43</v>
      </c>
      <c r="H21" s="31" t="s">
        <v>41</v>
      </c>
      <c r="I21" s="33">
        <v>3</v>
      </c>
      <c r="J21" s="33">
        <v>6</v>
      </c>
      <c r="K21" s="53">
        <v>20054</v>
      </c>
      <c r="L21" s="53">
        <v>808</v>
      </c>
      <c r="M21" s="37">
        <f t="shared" si="0"/>
        <v>-0.11223167334535</v>
      </c>
      <c r="N21" s="57">
        <v>33564.5</v>
      </c>
      <c r="O21" s="57">
        <v>29797.5</v>
      </c>
      <c r="P21" s="56">
        <v>1284</v>
      </c>
      <c r="Q21" s="59">
        <v>71627.16</v>
      </c>
      <c r="R21" s="38">
        <f t="shared" si="1"/>
        <v>101424.66</v>
      </c>
      <c r="S21" s="52">
        <v>3012</v>
      </c>
      <c r="T21" s="40">
        <f t="shared" si="2"/>
        <v>4296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12</v>
      </c>
      <c r="F22" s="31" t="s">
        <v>198</v>
      </c>
      <c r="G22" s="31" t="s">
        <v>43</v>
      </c>
      <c r="H22" s="31" t="s">
        <v>41</v>
      </c>
      <c r="I22" s="33">
        <v>4</v>
      </c>
      <c r="J22" s="33">
        <v>6</v>
      </c>
      <c r="K22" s="53">
        <v>19909</v>
      </c>
      <c r="L22" s="53">
        <v>712</v>
      </c>
      <c r="M22" s="37">
        <f t="shared" si="0"/>
        <v>0.07000259268861808</v>
      </c>
      <c r="N22" s="57">
        <v>26999</v>
      </c>
      <c r="O22" s="57">
        <v>28889</v>
      </c>
      <c r="P22" s="56">
        <v>1144</v>
      </c>
      <c r="Q22" s="59">
        <v>160692.5</v>
      </c>
      <c r="R22" s="38">
        <f t="shared" si="1"/>
        <v>189581.5</v>
      </c>
      <c r="S22" s="52">
        <v>6669</v>
      </c>
      <c r="T22" s="40">
        <f t="shared" si="2"/>
        <v>7813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8</v>
      </c>
      <c r="F23" s="31" t="s">
        <v>197</v>
      </c>
      <c r="G23" s="31" t="s">
        <v>36</v>
      </c>
      <c r="H23" s="31" t="s">
        <v>37</v>
      </c>
      <c r="I23" s="33">
        <v>4</v>
      </c>
      <c r="J23" s="33">
        <v>8</v>
      </c>
      <c r="K23" s="53">
        <v>18202</v>
      </c>
      <c r="L23" s="53">
        <v>630</v>
      </c>
      <c r="M23" s="37">
        <f t="shared" si="0"/>
        <v>-0.5967243510506799</v>
      </c>
      <c r="N23" s="57">
        <v>64720</v>
      </c>
      <c r="O23" s="57">
        <v>26100</v>
      </c>
      <c r="P23" s="56">
        <v>1013</v>
      </c>
      <c r="Q23" s="59">
        <v>345575</v>
      </c>
      <c r="R23" s="38">
        <f t="shared" si="1"/>
        <v>371675</v>
      </c>
      <c r="S23" s="52">
        <v>13481</v>
      </c>
      <c r="T23" s="40">
        <f t="shared" si="2"/>
        <v>14494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 t="s">
        <v>38</v>
      </c>
      <c r="F24" s="54" t="s">
        <v>213</v>
      </c>
      <c r="G24" s="54" t="s">
        <v>45</v>
      </c>
      <c r="H24" s="54" t="s">
        <v>55</v>
      </c>
      <c r="I24" s="54">
        <v>1</v>
      </c>
      <c r="J24" s="33">
        <v>3</v>
      </c>
      <c r="K24" s="53">
        <v>13440</v>
      </c>
      <c r="L24" s="53">
        <v>461</v>
      </c>
      <c r="M24" s="37" t="e">
        <f t="shared" si="0"/>
        <v>#DIV/0!</v>
      </c>
      <c r="N24" s="57"/>
      <c r="O24" s="57">
        <v>19322</v>
      </c>
      <c r="P24" s="56">
        <v>739</v>
      </c>
      <c r="Q24" s="59"/>
      <c r="R24" s="38">
        <f t="shared" si="1"/>
        <v>19322</v>
      </c>
      <c r="S24" s="52"/>
      <c r="T24" s="40">
        <f t="shared" si="2"/>
        <v>739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13</v>
      </c>
      <c r="F25" s="31" t="s">
        <v>183</v>
      </c>
      <c r="G25" s="31" t="s">
        <v>45</v>
      </c>
      <c r="H25" s="31" t="s">
        <v>48</v>
      </c>
      <c r="I25" s="33">
        <v>7</v>
      </c>
      <c r="J25" s="33">
        <v>5</v>
      </c>
      <c r="K25" s="53">
        <v>6223</v>
      </c>
      <c r="L25" s="53">
        <v>297</v>
      </c>
      <c r="M25" s="37">
        <f t="shared" si="0"/>
        <v>0.05714762441079557</v>
      </c>
      <c r="N25" s="38">
        <v>11986.5</v>
      </c>
      <c r="O25" s="38">
        <v>12671.5</v>
      </c>
      <c r="P25" s="38">
        <v>641</v>
      </c>
      <c r="Q25" s="59">
        <v>305490.22</v>
      </c>
      <c r="R25" s="38">
        <f t="shared" si="1"/>
        <v>318161.72</v>
      </c>
      <c r="S25" s="52">
        <v>12459</v>
      </c>
      <c r="T25" s="40">
        <f t="shared" si="2"/>
        <v>13100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 t="s">
        <v>38</v>
      </c>
      <c r="F26" s="54" t="s">
        <v>214</v>
      </c>
      <c r="G26" s="54" t="s">
        <v>45</v>
      </c>
      <c r="H26" s="54" t="s">
        <v>48</v>
      </c>
      <c r="I26" s="54">
        <v>1</v>
      </c>
      <c r="J26" s="33">
        <v>3</v>
      </c>
      <c r="K26" s="53">
        <v>7227</v>
      </c>
      <c r="L26" s="53">
        <v>243</v>
      </c>
      <c r="M26" s="37" t="e">
        <f t="shared" si="0"/>
        <v>#DIV/0!</v>
      </c>
      <c r="N26" s="57"/>
      <c r="O26" s="57">
        <v>12425</v>
      </c>
      <c r="P26" s="56">
        <v>502</v>
      </c>
      <c r="Q26" s="59"/>
      <c r="R26" s="38">
        <f t="shared" si="1"/>
        <v>12425</v>
      </c>
      <c r="S26" s="52"/>
      <c r="T26" s="40">
        <f t="shared" si="2"/>
        <v>502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 t="s">
        <v>38</v>
      </c>
      <c r="F27" s="54" t="s">
        <v>215</v>
      </c>
      <c r="G27" s="54" t="s">
        <v>45</v>
      </c>
      <c r="H27" s="54" t="s">
        <v>55</v>
      </c>
      <c r="I27" s="54">
        <v>1</v>
      </c>
      <c r="J27" s="33">
        <v>1</v>
      </c>
      <c r="K27" s="53">
        <v>5802</v>
      </c>
      <c r="L27" s="53">
        <v>247</v>
      </c>
      <c r="M27" s="37" t="e">
        <f t="shared" si="0"/>
        <v>#DIV/0!</v>
      </c>
      <c r="N27" s="57"/>
      <c r="O27" s="57">
        <v>7652</v>
      </c>
      <c r="P27" s="56">
        <v>337</v>
      </c>
      <c r="Q27" s="59"/>
      <c r="R27" s="38">
        <f t="shared" si="1"/>
        <v>7652</v>
      </c>
      <c r="S27" s="52"/>
      <c r="T27" s="40">
        <f t="shared" si="2"/>
        <v>337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16</v>
      </c>
      <c r="F28" s="31" t="s">
        <v>173</v>
      </c>
      <c r="G28" s="31" t="s">
        <v>45</v>
      </c>
      <c r="H28" s="31" t="s">
        <v>48</v>
      </c>
      <c r="I28" s="33">
        <v>9</v>
      </c>
      <c r="J28" s="33">
        <v>3</v>
      </c>
      <c r="K28" s="53">
        <v>4021</v>
      </c>
      <c r="L28" s="53">
        <v>151</v>
      </c>
      <c r="M28" s="37">
        <f t="shared" si="0"/>
        <v>-0.06507476350320418</v>
      </c>
      <c r="N28" s="38">
        <v>6554</v>
      </c>
      <c r="O28" s="38">
        <v>6127.5</v>
      </c>
      <c r="P28" s="38">
        <v>280</v>
      </c>
      <c r="Q28" s="59">
        <v>200322</v>
      </c>
      <c r="R28" s="38">
        <f t="shared" si="1"/>
        <v>206449.5</v>
      </c>
      <c r="S28" s="52">
        <v>7446</v>
      </c>
      <c r="T28" s="40">
        <f t="shared" si="2"/>
        <v>7726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14</v>
      </c>
      <c r="F29" s="31" t="s">
        <v>164</v>
      </c>
      <c r="G29" s="31" t="s">
        <v>40</v>
      </c>
      <c r="H29" s="31" t="s">
        <v>41</v>
      </c>
      <c r="I29" s="33">
        <v>11</v>
      </c>
      <c r="J29" s="33">
        <v>5</v>
      </c>
      <c r="K29" s="53">
        <v>4020</v>
      </c>
      <c r="L29" s="53">
        <v>214</v>
      </c>
      <c r="M29" s="37">
        <f t="shared" si="0"/>
        <v>-0.42274554853532453</v>
      </c>
      <c r="N29" s="57">
        <v>6964</v>
      </c>
      <c r="O29" s="57">
        <v>4020</v>
      </c>
      <c r="P29" s="56">
        <v>214</v>
      </c>
      <c r="Q29" s="59">
        <v>424087.72</v>
      </c>
      <c r="R29" s="38">
        <f t="shared" si="1"/>
        <v>428107.72</v>
      </c>
      <c r="S29" s="52">
        <v>17463</v>
      </c>
      <c r="T29" s="40">
        <f t="shared" si="2"/>
        <v>17677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18</v>
      </c>
      <c r="F30" s="31" t="s">
        <v>187</v>
      </c>
      <c r="G30" s="31" t="s">
        <v>45</v>
      </c>
      <c r="H30" s="31" t="s">
        <v>41</v>
      </c>
      <c r="I30" s="33">
        <v>6</v>
      </c>
      <c r="J30" s="33">
        <v>2</v>
      </c>
      <c r="K30" s="53">
        <v>2135</v>
      </c>
      <c r="L30" s="53">
        <v>87</v>
      </c>
      <c r="M30" s="37">
        <f t="shared" si="0"/>
        <v>-0.29560831590601555</v>
      </c>
      <c r="N30" s="57">
        <v>4064.5</v>
      </c>
      <c r="O30" s="57">
        <v>2863</v>
      </c>
      <c r="P30" s="56">
        <v>115</v>
      </c>
      <c r="Q30" s="59">
        <v>80048</v>
      </c>
      <c r="R30" s="38">
        <f t="shared" si="1"/>
        <v>82911</v>
      </c>
      <c r="S30" s="52">
        <v>3198</v>
      </c>
      <c r="T30" s="40">
        <f t="shared" si="2"/>
        <v>3313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19</v>
      </c>
      <c r="F31" s="54" t="s">
        <v>192</v>
      </c>
      <c r="G31" s="54" t="s">
        <v>45</v>
      </c>
      <c r="H31" s="54" t="s">
        <v>41</v>
      </c>
      <c r="I31" s="54">
        <v>5</v>
      </c>
      <c r="J31" s="33">
        <v>3</v>
      </c>
      <c r="K31" s="53">
        <v>750</v>
      </c>
      <c r="L31" s="53">
        <v>340</v>
      </c>
      <c r="M31" s="37">
        <f t="shared" si="0"/>
        <v>-0.5958183683940482</v>
      </c>
      <c r="N31" s="57">
        <v>3898</v>
      </c>
      <c r="O31" s="57">
        <v>1575.5</v>
      </c>
      <c r="P31" s="56">
        <v>378</v>
      </c>
      <c r="Q31" s="59">
        <v>53705.5</v>
      </c>
      <c r="R31" s="38">
        <f t="shared" si="1"/>
        <v>55281</v>
      </c>
      <c r="S31" s="52">
        <v>2190</v>
      </c>
      <c r="T31" s="40">
        <f t="shared" si="2"/>
        <v>2568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17</v>
      </c>
      <c r="F32" s="31" t="s">
        <v>182</v>
      </c>
      <c r="G32" s="31" t="s">
        <v>45</v>
      </c>
      <c r="H32" s="31" t="s">
        <v>41</v>
      </c>
      <c r="I32" s="33">
        <v>7</v>
      </c>
      <c r="J32" s="63">
        <v>1</v>
      </c>
      <c r="K32" s="53">
        <v>363</v>
      </c>
      <c r="L32" s="53">
        <v>11</v>
      </c>
      <c r="M32" s="37">
        <f t="shared" si="0"/>
        <v>-0.7736559139784946</v>
      </c>
      <c r="N32" s="57">
        <v>5580</v>
      </c>
      <c r="O32" s="57">
        <v>1263</v>
      </c>
      <c r="P32" s="56">
        <v>58</v>
      </c>
      <c r="Q32" s="59">
        <v>150245</v>
      </c>
      <c r="R32" s="38">
        <f t="shared" si="1"/>
        <v>151508</v>
      </c>
      <c r="S32" s="52">
        <v>5910</v>
      </c>
      <c r="T32" s="40">
        <f t="shared" si="2"/>
        <v>5968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2" ht="13.5" thickBot="1">
      <c r="D33" s="44"/>
      <c r="E33" s="45"/>
      <c r="F33" s="45"/>
      <c r="G33" s="45"/>
      <c r="H33" s="45"/>
      <c r="I33" s="45"/>
      <c r="J33" s="45"/>
      <c r="K33" s="46">
        <f>SUM(K10:K32)</f>
        <v>1264459</v>
      </c>
      <c r="L33" s="46">
        <f>SUM(L10:L32)</f>
        <v>46857</v>
      </c>
      <c r="M33" s="47">
        <f t="shared" si="0"/>
        <v>0.024375710353270907</v>
      </c>
      <c r="N33" s="46">
        <f>SUM(N10:N32)</f>
        <v>1647525.3199999998</v>
      </c>
      <c r="O33" s="46">
        <f aca="true" t="shared" si="3" ref="O33:T33">SUM(O10:O32)</f>
        <v>1687684.92</v>
      </c>
      <c r="P33" s="46">
        <f t="shared" si="3"/>
        <v>67015</v>
      </c>
      <c r="Q33" s="46">
        <f t="shared" si="3"/>
        <v>13927002.480000002</v>
      </c>
      <c r="R33" s="46">
        <f t="shared" si="3"/>
        <v>15614687.400000002</v>
      </c>
      <c r="S33" s="46">
        <f t="shared" si="3"/>
        <v>523686</v>
      </c>
      <c r="T33" s="46">
        <f t="shared" si="3"/>
        <v>590701</v>
      </c>
      <c r="U33" s="48"/>
      <c r="V33" s="49">
        <f>SUM(V10:V23)</f>
        <v>0</v>
      </c>
    </row>
    <row r="36" spans="15:16" ht="12.75">
      <c r="O36" s="66"/>
      <c r="P36" s="65"/>
    </row>
    <row r="39" spans="16:256" s="3" customFormat="1" ht="12.75">
      <c r="P39" s="49"/>
      <c r="Q39" s="49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5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8515625" style="3" bestFit="1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193</v>
      </c>
      <c r="L2" s="6" t="s">
        <v>1</v>
      </c>
      <c r="M2" s="7"/>
      <c r="N2" s="8"/>
      <c r="O2" s="9" t="s">
        <v>205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206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30</v>
      </c>
      <c r="N4" s="22" t="s">
        <v>8</v>
      </c>
      <c r="Q4" s="22"/>
      <c r="R4" s="1" t="s">
        <v>9</v>
      </c>
      <c r="S4" s="1"/>
      <c r="T4" s="23">
        <v>40388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 t="s">
        <v>38</v>
      </c>
      <c r="F10" s="31" t="s">
        <v>207</v>
      </c>
      <c r="G10" s="31" t="s">
        <v>40</v>
      </c>
      <c r="H10" s="31" t="s">
        <v>41</v>
      </c>
      <c r="I10" s="33">
        <v>1</v>
      </c>
      <c r="J10" s="33">
        <v>14</v>
      </c>
      <c r="K10" s="53">
        <v>433147</v>
      </c>
      <c r="L10" s="53">
        <v>15861</v>
      </c>
      <c r="M10" s="37" t="e">
        <f aca="true" t="shared" si="0" ref="M10:M29">O10/N10-100%</f>
        <v>#DIV/0!</v>
      </c>
      <c r="N10" s="38"/>
      <c r="O10" s="38">
        <v>630912.54</v>
      </c>
      <c r="P10" s="38">
        <v>24817</v>
      </c>
      <c r="Q10" s="59"/>
      <c r="R10" s="38">
        <f aca="true" t="shared" si="1" ref="R10:R28">O10+Q10</f>
        <v>630912.54</v>
      </c>
      <c r="S10" s="52"/>
      <c r="T10" s="40">
        <f aca="true" t="shared" si="2" ref="T10:T28">S10+P10</f>
        <v>24817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1</v>
      </c>
      <c r="F11" s="54" t="s">
        <v>191</v>
      </c>
      <c r="G11" s="54" t="s">
        <v>45</v>
      </c>
      <c r="H11" s="54" t="s">
        <v>41</v>
      </c>
      <c r="I11" s="33">
        <v>4</v>
      </c>
      <c r="J11" s="33">
        <v>15</v>
      </c>
      <c r="K11" s="53">
        <v>150224</v>
      </c>
      <c r="L11" s="53">
        <v>6031</v>
      </c>
      <c r="M11" s="37">
        <f t="shared" si="0"/>
        <v>-0.3137141974607115</v>
      </c>
      <c r="N11" s="38">
        <v>343167</v>
      </c>
      <c r="O11" s="38">
        <v>235510.64</v>
      </c>
      <c r="P11" s="56">
        <v>9739</v>
      </c>
      <c r="Q11" s="59">
        <v>1964192.6</v>
      </c>
      <c r="R11" s="38">
        <f t="shared" si="1"/>
        <v>2199703.24</v>
      </c>
      <c r="S11" s="52">
        <v>77405</v>
      </c>
      <c r="T11" s="40">
        <f t="shared" si="2"/>
        <v>87144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3</v>
      </c>
      <c r="F12" s="31" t="s">
        <v>167</v>
      </c>
      <c r="G12" s="31" t="s">
        <v>89</v>
      </c>
      <c r="H12" s="31" t="s">
        <v>41</v>
      </c>
      <c r="I12" s="33">
        <v>9</v>
      </c>
      <c r="J12" s="33">
        <v>16</v>
      </c>
      <c r="K12" s="53">
        <v>119115</v>
      </c>
      <c r="L12" s="53">
        <v>3977</v>
      </c>
      <c r="M12" s="37">
        <f t="shared" si="0"/>
        <v>0.23587910362909725</v>
      </c>
      <c r="N12" s="57">
        <v>117853</v>
      </c>
      <c r="O12" s="57">
        <v>145652.06</v>
      </c>
      <c r="P12" s="56">
        <v>5512</v>
      </c>
      <c r="Q12" s="59">
        <v>3235157.8200000003</v>
      </c>
      <c r="R12" s="38">
        <f t="shared" si="1"/>
        <v>3380809.8800000004</v>
      </c>
      <c r="S12" s="52">
        <v>111491</v>
      </c>
      <c r="T12" s="40">
        <f t="shared" si="2"/>
        <v>117003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2</v>
      </c>
      <c r="F13" s="31" t="s">
        <v>202</v>
      </c>
      <c r="G13" s="31" t="s">
        <v>45</v>
      </c>
      <c r="H13" s="31" t="s">
        <v>41</v>
      </c>
      <c r="I13" s="33">
        <v>2</v>
      </c>
      <c r="J13" s="33">
        <v>6</v>
      </c>
      <c r="K13" s="53">
        <v>67746</v>
      </c>
      <c r="L13" s="53">
        <v>2280</v>
      </c>
      <c r="M13" s="37">
        <f t="shared" si="0"/>
        <v>-0.1709418230927514</v>
      </c>
      <c r="N13" s="57">
        <v>138125.94</v>
      </c>
      <c r="O13" s="57">
        <v>114514.44</v>
      </c>
      <c r="P13" s="56">
        <v>4579</v>
      </c>
      <c r="Q13" s="59">
        <v>138125.94</v>
      </c>
      <c r="R13" s="38">
        <f t="shared" si="1"/>
        <v>252640.38</v>
      </c>
      <c r="S13" s="52">
        <v>5628</v>
      </c>
      <c r="T13" s="40">
        <f t="shared" si="2"/>
        <v>10207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5</v>
      </c>
      <c r="F14" s="31" t="s">
        <v>203</v>
      </c>
      <c r="G14" s="31" t="s">
        <v>51</v>
      </c>
      <c r="H14" s="31" t="s">
        <v>37</v>
      </c>
      <c r="I14" s="33">
        <v>2</v>
      </c>
      <c r="J14" s="33">
        <v>5</v>
      </c>
      <c r="K14" s="53">
        <v>59095</v>
      </c>
      <c r="L14" s="53">
        <v>1977</v>
      </c>
      <c r="M14" s="37">
        <f t="shared" si="0"/>
        <v>-0.1794159058909025</v>
      </c>
      <c r="N14" s="57">
        <v>110085</v>
      </c>
      <c r="O14" s="57">
        <v>90334</v>
      </c>
      <c r="P14" s="56">
        <v>3565</v>
      </c>
      <c r="Q14" s="59">
        <v>110085</v>
      </c>
      <c r="R14" s="38">
        <f t="shared" si="1"/>
        <v>200419</v>
      </c>
      <c r="S14" s="52">
        <v>4387</v>
      </c>
      <c r="T14" s="40">
        <f t="shared" si="2"/>
        <v>7952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6</v>
      </c>
      <c r="F15" s="31" t="s">
        <v>196</v>
      </c>
      <c r="G15" s="31" t="s">
        <v>50</v>
      </c>
      <c r="H15" s="31" t="s">
        <v>37</v>
      </c>
      <c r="I15" s="33">
        <v>3</v>
      </c>
      <c r="J15" s="33">
        <v>15</v>
      </c>
      <c r="K15" s="53">
        <v>60134</v>
      </c>
      <c r="L15" s="53">
        <v>2395</v>
      </c>
      <c r="M15" s="37">
        <f t="shared" si="0"/>
        <v>-0.17003047873922095</v>
      </c>
      <c r="N15" s="57">
        <v>107616</v>
      </c>
      <c r="O15" s="57">
        <v>89318</v>
      </c>
      <c r="P15" s="56">
        <v>3801</v>
      </c>
      <c r="Q15" s="59">
        <v>318062</v>
      </c>
      <c r="R15" s="38">
        <f t="shared" si="1"/>
        <v>407380</v>
      </c>
      <c r="S15" s="52">
        <v>12884</v>
      </c>
      <c r="T15" s="40">
        <f t="shared" si="2"/>
        <v>16685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7</v>
      </c>
      <c r="F16" s="31" t="s">
        <v>208</v>
      </c>
      <c r="G16" s="31" t="s">
        <v>45</v>
      </c>
      <c r="H16" s="31" t="s">
        <v>41</v>
      </c>
      <c r="I16" s="33">
        <v>5</v>
      </c>
      <c r="J16" s="33">
        <v>8</v>
      </c>
      <c r="K16" s="53">
        <v>44755</v>
      </c>
      <c r="L16" s="53">
        <v>1263</v>
      </c>
      <c r="M16" s="37">
        <f t="shared" si="0"/>
        <v>-0.04220465941224705</v>
      </c>
      <c r="N16" s="38">
        <v>89646.5</v>
      </c>
      <c r="O16" s="38">
        <v>85863</v>
      </c>
      <c r="P16" s="56">
        <v>2766</v>
      </c>
      <c r="Q16" s="59">
        <v>860731.5</v>
      </c>
      <c r="R16" s="38">
        <f t="shared" si="1"/>
        <v>946594.5</v>
      </c>
      <c r="S16" s="52">
        <v>26359</v>
      </c>
      <c r="T16" s="40">
        <f t="shared" si="2"/>
        <v>29125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4</v>
      </c>
      <c r="F17" s="31" t="s">
        <v>197</v>
      </c>
      <c r="G17" s="31" t="s">
        <v>36</v>
      </c>
      <c r="H17" s="31" t="s">
        <v>37</v>
      </c>
      <c r="I17" s="33">
        <v>3</v>
      </c>
      <c r="J17" s="33">
        <v>8</v>
      </c>
      <c r="K17" s="53">
        <v>41037</v>
      </c>
      <c r="L17" s="53">
        <v>1399</v>
      </c>
      <c r="M17" s="37">
        <f t="shared" si="0"/>
        <v>-0.4245474268236298</v>
      </c>
      <c r="N17" s="57">
        <v>112468</v>
      </c>
      <c r="O17" s="57">
        <v>64720</v>
      </c>
      <c r="P17" s="56">
        <v>2487</v>
      </c>
      <c r="Q17" s="59">
        <v>280855</v>
      </c>
      <c r="R17" s="38">
        <f t="shared" si="1"/>
        <v>345575</v>
      </c>
      <c r="S17" s="52">
        <v>10994</v>
      </c>
      <c r="T17" s="40">
        <f t="shared" si="2"/>
        <v>13481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8</v>
      </c>
      <c r="F18" s="31" t="s">
        <v>172</v>
      </c>
      <c r="G18" s="31" t="s">
        <v>40</v>
      </c>
      <c r="H18" s="31" t="s">
        <v>41</v>
      </c>
      <c r="I18" s="61">
        <v>8</v>
      </c>
      <c r="J18" s="33">
        <v>14</v>
      </c>
      <c r="K18" s="62">
        <v>32558</v>
      </c>
      <c r="L18" s="53">
        <v>1190</v>
      </c>
      <c r="M18" s="37">
        <f t="shared" si="0"/>
        <v>-0.31496254882028785</v>
      </c>
      <c r="N18" s="38">
        <v>74764</v>
      </c>
      <c r="O18" s="38">
        <v>51216.14</v>
      </c>
      <c r="P18" s="38">
        <v>2034</v>
      </c>
      <c r="Q18" s="59">
        <v>2983620.7</v>
      </c>
      <c r="R18" s="38">
        <f t="shared" si="1"/>
        <v>3034836.8400000003</v>
      </c>
      <c r="S18" s="52">
        <v>113500</v>
      </c>
      <c r="T18" s="40">
        <f t="shared" si="2"/>
        <v>115534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9</v>
      </c>
      <c r="F19" s="31" t="s">
        <v>176</v>
      </c>
      <c r="G19" s="31" t="s">
        <v>50</v>
      </c>
      <c r="H19" s="31" t="s">
        <v>37</v>
      </c>
      <c r="I19" s="61">
        <v>7</v>
      </c>
      <c r="J19" s="33">
        <v>10</v>
      </c>
      <c r="K19" s="62">
        <v>25989</v>
      </c>
      <c r="L19" s="53">
        <v>1031</v>
      </c>
      <c r="M19" s="37">
        <f t="shared" si="0"/>
        <v>-0.35985487004125927</v>
      </c>
      <c r="N19" s="38">
        <v>62289</v>
      </c>
      <c r="O19" s="38">
        <v>39874</v>
      </c>
      <c r="P19" s="38">
        <v>1702</v>
      </c>
      <c r="Q19" s="59">
        <v>1042039</v>
      </c>
      <c r="R19" s="38">
        <f t="shared" si="1"/>
        <v>1081913</v>
      </c>
      <c r="S19" s="52">
        <v>41689</v>
      </c>
      <c r="T19" s="40">
        <f t="shared" si="2"/>
        <v>43391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11</v>
      </c>
      <c r="F20" s="31" t="s">
        <v>204</v>
      </c>
      <c r="G20" s="31" t="s">
        <v>43</v>
      </c>
      <c r="H20" s="31" t="s">
        <v>41</v>
      </c>
      <c r="I20" s="33">
        <v>2</v>
      </c>
      <c r="J20" s="33">
        <v>6</v>
      </c>
      <c r="K20" s="53">
        <v>20577</v>
      </c>
      <c r="L20" s="53">
        <v>757</v>
      </c>
      <c r="M20" s="37">
        <f t="shared" si="0"/>
        <v>-0.1181777626681898</v>
      </c>
      <c r="N20" s="57">
        <v>38062.66</v>
      </c>
      <c r="O20" s="57">
        <v>33564.5</v>
      </c>
      <c r="P20" s="56">
        <v>1393</v>
      </c>
      <c r="Q20" s="59">
        <v>38062.66</v>
      </c>
      <c r="R20" s="38">
        <f t="shared" si="1"/>
        <v>71627.16</v>
      </c>
      <c r="S20" s="52">
        <v>1619</v>
      </c>
      <c r="T20" s="40">
        <f t="shared" si="2"/>
        <v>3012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10</v>
      </c>
      <c r="F21" s="31" t="s">
        <v>198</v>
      </c>
      <c r="G21" s="31" t="s">
        <v>43</v>
      </c>
      <c r="H21" s="31" t="s">
        <v>41</v>
      </c>
      <c r="I21" s="33">
        <v>3</v>
      </c>
      <c r="J21" s="33">
        <v>6</v>
      </c>
      <c r="K21" s="53">
        <v>16669</v>
      </c>
      <c r="L21" s="53">
        <v>564</v>
      </c>
      <c r="M21" s="37">
        <f t="shared" si="0"/>
        <v>-0.4890520618459151</v>
      </c>
      <c r="N21" s="57">
        <v>52841</v>
      </c>
      <c r="O21" s="57">
        <v>26999</v>
      </c>
      <c r="P21" s="56">
        <v>1085</v>
      </c>
      <c r="Q21" s="59">
        <v>133693.5</v>
      </c>
      <c r="R21" s="38">
        <f t="shared" si="1"/>
        <v>160692.5</v>
      </c>
      <c r="S21" s="52">
        <v>5584</v>
      </c>
      <c r="T21" s="40">
        <f t="shared" si="2"/>
        <v>6669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12</v>
      </c>
      <c r="F22" s="31" t="s">
        <v>183</v>
      </c>
      <c r="G22" s="31" t="s">
        <v>45</v>
      </c>
      <c r="H22" s="31" t="s">
        <v>48</v>
      </c>
      <c r="I22" s="33">
        <v>6</v>
      </c>
      <c r="J22" s="33">
        <v>5</v>
      </c>
      <c r="K22" s="53">
        <v>8337</v>
      </c>
      <c r="L22" s="53">
        <v>356</v>
      </c>
      <c r="M22" s="37">
        <f t="shared" si="0"/>
        <v>-0.29681450193593806</v>
      </c>
      <c r="N22" s="38">
        <v>17046</v>
      </c>
      <c r="O22" s="38">
        <v>11986.5</v>
      </c>
      <c r="P22" s="38">
        <v>531</v>
      </c>
      <c r="Q22" s="59">
        <v>293503.72</v>
      </c>
      <c r="R22" s="38">
        <f t="shared" si="1"/>
        <v>305490.22</v>
      </c>
      <c r="S22" s="52">
        <v>11928</v>
      </c>
      <c r="T22" s="40">
        <f t="shared" si="2"/>
        <v>12459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15</v>
      </c>
      <c r="F23" s="31" t="s">
        <v>164</v>
      </c>
      <c r="G23" s="31" t="s">
        <v>40</v>
      </c>
      <c r="H23" s="31" t="s">
        <v>41</v>
      </c>
      <c r="I23" s="33">
        <v>10</v>
      </c>
      <c r="J23" s="33">
        <v>5</v>
      </c>
      <c r="K23" s="53">
        <v>4712</v>
      </c>
      <c r="L23" s="53">
        <v>295</v>
      </c>
      <c r="M23" s="37">
        <f t="shared" si="0"/>
        <v>-0.2628347623584206</v>
      </c>
      <c r="N23" s="57">
        <v>9447</v>
      </c>
      <c r="O23" s="57">
        <v>6964</v>
      </c>
      <c r="P23" s="56">
        <v>397</v>
      </c>
      <c r="Q23" s="59">
        <v>417123.72</v>
      </c>
      <c r="R23" s="38">
        <f t="shared" si="1"/>
        <v>424087.72</v>
      </c>
      <c r="S23" s="52">
        <v>17066</v>
      </c>
      <c r="T23" s="40">
        <f t="shared" si="2"/>
        <v>17463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16</v>
      </c>
      <c r="F24" s="31" t="s">
        <v>199</v>
      </c>
      <c r="G24" s="31" t="s">
        <v>45</v>
      </c>
      <c r="H24" s="31" t="s">
        <v>55</v>
      </c>
      <c r="I24" s="33">
        <v>3</v>
      </c>
      <c r="J24" s="33">
        <v>1</v>
      </c>
      <c r="K24" s="53">
        <v>4885</v>
      </c>
      <c r="L24" s="53">
        <v>154</v>
      </c>
      <c r="M24" s="37">
        <f t="shared" si="0"/>
        <v>-0.2324354975900198</v>
      </c>
      <c r="N24" s="57">
        <v>8817.5</v>
      </c>
      <c r="O24" s="57">
        <v>6768</v>
      </c>
      <c r="P24" s="56">
        <v>228</v>
      </c>
      <c r="Q24" s="59">
        <v>18007.5</v>
      </c>
      <c r="R24" s="38">
        <f t="shared" si="1"/>
        <v>24775.5</v>
      </c>
      <c r="S24" s="52">
        <v>664</v>
      </c>
      <c r="T24" s="40">
        <f t="shared" si="2"/>
        <v>892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14</v>
      </c>
      <c r="F25" s="31" t="s">
        <v>173</v>
      </c>
      <c r="G25" s="31" t="s">
        <v>45</v>
      </c>
      <c r="H25" s="31" t="s">
        <v>48</v>
      </c>
      <c r="I25" s="33">
        <v>8</v>
      </c>
      <c r="J25" s="33">
        <v>2</v>
      </c>
      <c r="K25" s="53">
        <v>4221</v>
      </c>
      <c r="L25" s="53">
        <v>125</v>
      </c>
      <c r="M25" s="37">
        <f t="shared" si="0"/>
        <v>-0.327863808840119</v>
      </c>
      <c r="N25" s="38">
        <v>9751</v>
      </c>
      <c r="O25" s="38">
        <v>6554</v>
      </c>
      <c r="P25" s="38">
        <v>243</v>
      </c>
      <c r="Q25" s="59">
        <v>193768</v>
      </c>
      <c r="R25" s="38">
        <f t="shared" si="1"/>
        <v>200322</v>
      </c>
      <c r="S25" s="52">
        <v>7203</v>
      </c>
      <c r="T25" s="40">
        <f t="shared" si="2"/>
        <v>7446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13</v>
      </c>
      <c r="F26" s="31" t="s">
        <v>182</v>
      </c>
      <c r="G26" s="31" t="s">
        <v>45</v>
      </c>
      <c r="H26" s="31" t="s">
        <v>41</v>
      </c>
      <c r="I26" s="33">
        <v>6</v>
      </c>
      <c r="J26" s="63">
        <v>3</v>
      </c>
      <c r="K26" s="53">
        <v>3447</v>
      </c>
      <c r="L26" s="53">
        <v>115</v>
      </c>
      <c r="M26" s="37">
        <f t="shared" si="0"/>
        <v>-0.6381205616265119</v>
      </c>
      <c r="N26" s="57">
        <v>15419.5</v>
      </c>
      <c r="O26" s="57">
        <v>5580</v>
      </c>
      <c r="P26" s="56">
        <v>214</v>
      </c>
      <c r="Q26" s="59">
        <v>144665</v>
      </c>
      <c r="R26" s="38">
        <f t="shared" si="1"/>
        <v>150245</v>
      </c>
      <c r="S26" s="52">
        <v>5696</v>
      </c>
      <c r="T26" s="40">
        <f t="shared" si="2"/>
        <v>5910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18</v>
      </c>
      <c r="F27" s="31" t="s">
        <v>187</v>
      </c>
      <c r="G27" s="31" t="s">
        <v>45</v>
      </c>
      <c r="H27" s="31" t="s">
        <v>41</v>
      </c>
      <c r="I27" s="33">
        <v>5</v>
      </c>
      <c r="J27" s="33">
        <v>2</v>
      </c>
      <c r="K27" s="53">
        <v>2053</v>
      </c>
      <c r="L27" s="53">
        <v>82</v>
      </c>
      <c r="M27" s="37">
        <f t="shared" si="0"/>
        <v>-0.22455403987408185</v>
      </c>
      <c r="N27" s="57">
        <v>5241.5</v>
      </c>
      <c r="O27" s="57">
        <v>4064.5</v>
      </c>
      <c r="P27" s="56">
        <v>162</v>
      </c>
      <c r="Q27" s="59">
        <v>75983.5</v>
      </c>
      <c r="R27" s="38">
        <f t="shared" si="1"/>
        <v>80048</v>
      </c>
      <c r="S27" s="52">
        <v>3036</v>
      </c>
      <c r="T27" s="40">
        <f t="shared" si="2"/>
        <v>3198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17</v>
      </c>
      <c r="F28" s="54" t="s">
        <v>192</v>
      </c>
      <c r="G28" s="54" t="s">
        <v>45</v>
      </c>
      <c r="H28" s="54" t="s">
        <v>41</v>
      </c>
      <c r="I28" s="54">
        <v>4</v>
      </c>
      <c r="J28" s="33">
        <v>3</v>
      </c>
      <c r="K28" s="53">
        <v>2272</v>
      </c>
      <c r="L28" s="53">
        <v>83</v>
      </c>
      <c r="M28" s="37">
        <f t="shared" si="0"/>
        <v>-0.5338714499252616</v>
      </c>
      <c r="N28" s="57">
        <v>8362.5</v>
      </c>
      <c r="O28" s="57">
        <v>3898</v>
      </c>
      <c r="P28" s="56">
        <v>174</v>
      </c>
      <c r="Q28" s="59">
        <v>49807.5</v>
      </c>
      <c r="R28" s="38">
        <f t="shared" si="1"/>
        <v>53705.5</v>
      </c>
      <c r="S28" s="52">
        <v>2016</v>
      </c>
      <c r="T28" s="40">
        <f t="shared" si="2"/>
        <v>2190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2" ht="13.5" thickBot="1">
      <c r="D29" s="44"/>
      <c r="E29" s="45"/>
      <c r="F29" s="45"/>
      <c r="G29" s="45"/>
      <c r="H29" s="45"/>
      <c r="I29" s="45"/>
      <c r="J29" s="45"/>
      <c r="K29" s="46">
        <f>SUM(K10:K28)</f>
        <v>1100973</v>
      </c>
      <c r="L29" s="46">
        <f>SUM(L10:L28)</f>
        <v>39935</v>
      </c>
      <c r="M29" s="47">
        <f t="shared" si="0"/>
        <v>0.2602789522128144</v>
      </c>
      <c r="N29" s="46">
        <f>SUM(N10:N27)</f>
        <v>1312640.5999999999</v>
      </c>
      <c r="O29" s="46">
        <f aca="true" t="shared" si="3" ref="O29:T29">SUM(O10:O28)</f>
        <v>1654293.3199999998</v>
      </c>
      <c r="P29" s="46">
        <f t="shared" si="3"/>
        <v>65429</v>
      </c>
      <c r="Q29" s="46">
        <f t="shared" si="3"/>
        <v>12297484.660000002</v>
      </c>
      <c r="R29" s="46">
        <f t="shared" si="3"/>
        <v>13951777.980000002</v>
      </c>
      <c r="S29" s="46">
        <f t="shared" si="3"/>
        <v>459149</v>
      </c>
      <c r="T29" s="46">
        <f t="shared" si="3"/>
        <v>524578</v>
      </c>
      <c r="U29" s="48"/>
      <c r="V29" s="49">
        <f>SUM(V10:V24)</f>
        <v>0</v>
      </c>
    </row>
    <row r="32" spans="15:16" ht="12.75">
      <c r="O32" s="66"/>
      <c r="P32" s="65"/>
    </row>
    <row r="35" spans="16:256" s="3" customFormat="1" ht="12.75">
      <c r="P35" s="49"/>
      <c r="Q35" s="49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5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8515625" style="3" bestFit="1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193</v>
      </c>
      <c r="L2" s="6" t="s">
        <v>1</v>
      </c>
      <c r="M2" s="7"/>
      <c r="N2" s="8"/>
      <c r="O2" s="9" t="s">
        <v>200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201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29</v>
      </c>
      <c r="N4" s="22" t="s">
        <v>8</v>
      </c>
      <c r="Q4" s="22"/>
      <c r="R4" s="1" t="s">
        <v>9</v>
      </c>
      <c r="S4" s="1"/>
      <c r="T4" s="23">
        <v>40381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54" t="s">
        <v>191</v>
      </c>
      <c r="G10" s="54" t="s">
        <v>45</v>
      </c>
      <c r="H10" s="54" t="s">
        <v>41</v>
      </c>
      <c r="I10" s="33">
        <v>3</v>
      </c>
      <c r="J10" s="33">
        <v>15</v>
      </c>
      <c r="K10" s="53">
        <v>211784</v>
      </c>
      <c r="L10" s="53">
        <v>7715</v>
      </c>
      <c r="M10" s="37">
        <f aca="true" t="shared" si="0" ref="M10:M29">O10/N10-100%</f>
        <v>-0.33009423310277397</v>
      </c>
      <c r="N10" s="38">
        <v>512261.6</v>
      </c>
      <c r="O10" s="38">
        <v>343167</v>
      </c>
      <c r="P10" s="56">
        <v>13885</v>
      </c>
      <c r="Q10" s="59">
        <v>1621025.6</v>
      </c>
      <c r="R10" s="38">
        <f aca="true" t="shared" si="1" ref="R10:R28">O10+Q10</f>
        <v>1964192.6</v>
      </c>
      <c r="S10" s="52">
        <v>63520</v>
      </c>
      <c r="T10" s="40">
        <f aca="true" t="shared" si="2" ref="T10:T28">S10+P10</f>
        <v>77405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 t="s">
        <v>38</v>
      </c>
      <c r="F11" s="31" t="s">
        <v>202</v>
      </c>
      <c r="G11" s="31" t="s">
        <v>45</v>
      </c>
      <c r="H11" s="31" t="s">
        <v>41</v>
      </c>
      <c r="I11" s="33">
        <v>1</v>
      </c>
      <c r="J11" s="33">
        <v>6</v>
      </c>
      <c r="K11" s="53">
        <v>83410</v>
      </c>
      <c r="L11" s="53">
        <v>2844</v>
      </c>
      <c r="M11" s="37" t="e">
        <f t="shared" si="0"/>
        <v>#DIV/0!</v>
      </c>
      <c r="N11" s="57"/>
      <c r="O11" s="57">
        <v>138125.94</v>
      </c>
      <c r="P11" s="56">
        <v>5628</v>
      </c>
      <c r="Q11" s="59"/>
      <c r="R11" s="38">
        <f t="shared" si="1"/>
        <v>138125.94</v>
      </c>
      <c r="S11" s="52"/>
      <c r="T11" s="40">
        <f t="shared" si="2"/>
        <v>5628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4</v>
      </c>
      <c r="F12" s="31" t="s">
        <v>167</v>
      </c>
      <c r="G12" s="31" t="s">
        <v>89</v>
      </c>
      <c r="H12" s="31" t="s">
        <v>41</v>
      </c>
      <c r="I12" s="33">
        <v>8</v>
      </c>
      <c r="J12" s="33">
        <v>18</v>
      </c>
      <c r="K12" s="53">
        <v>87566</v>
      </c>
      <c r="L12" s="53">
        <v>3155</v>
      </c>
      <c r="M12" s="37">
        <f t="shared" si="0"/>
        <v>-0.19853788741733114</v>
      </c>
      <c r="N12" s="57">
        <v>147047.5</v>
      </c>
      <c r="O12" s="57">
        <v>117853</v>
      </c>
      <c r="P12" s="56">
        <v>4244</v>
      </c>
      <c r="Q12" s="59">
        <v>3117304.8200000003</v>
      </c>
      <c r="R12" s="38">
        <f t="shared" si="1"/>
        <v>3235157.8200000003</v>
      </c>
      <c r="S12" s="52">
        <v>107247</v>
      </c>
      <c r="T12" s="40">
        <f t="shared" si="2"/>
        <v>111491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3</v>
      </c>
      <c r="F13" s="31" t="s">
        <v>197</v>
      </c>
      <c r="G13" s="31" t="s">
        <v>36</v>
      </c>
      <c r="H13" s="31" t="s">
        <v>37</v>
      </c>
      <c r="I13" s="33">
        <v>2</v>
      </c>
      <c r="J13" s="33">
        <v>8</v>
      </c>
      <c r="K13" s="53">
        <v>73164</v>
      </c>
      <c r="L13" s="53">
        <v>2528</v>
      </c>
      <c r="M13" s="37">
        <f t="shared" si="0"/>
        <v>-0.332086206179812</v>
      </c>
      <c r="N13" s="57">
        <v>168387</v>
      </c>
      <c r="O13" s="57">
        <v>112468</v>
      </c>
      <c r="P13" s="56">
        <v>4356</v>
      </c>
      <c r="Q13" s="59">
        <v>168387</v>
      </c>
      <c r="R13" s="38">
        <f t="shared" si="1"/>
        <v>280855</v>
      </c>
      <c r="S13" s="52">
        <v>6638</v>
      </c>
      <c r="T13" s="40">
        <f t="shared" si="2"/>
        <v>10994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 t="s">
        <v>38</v>
      </c>
      <c r="F14" s="31" t="s">
        <v>203</v>
      </c>
      <c r="G14" s="31" t="s">
        <v>51</v>
      </c>
      <c r="H14" s="31" t="s">
        <v>37</v>
      </c>
      <c r="I14" s="33">
        <v>1</v>
      </c>
      <c r="J14" s="33">
        <v>5</v>
      </c>
      <c r="K14" s="53">
        <v>70967</v>
      </c>
      <c r="L14" s="53">
        <v>2426</v>
      </c>
      <c r="M14" s="37" t="e">
        <f t="shared" si="0"/>
        <v>#DIV/0!</v>
      </c>
      <c r="N14" s="57"/>
      <c r="O14" s="57">
        <v>110085</v>
      </c>
      <c r="P14" s="56">
        <v>4387</v>
      </c>
      <c r="Q14" s="59"/>
      <c r="R14" s="38">
        <f t="shared" si="1"/>
        <v>110085</v>
      </c>
      <c r="S14" s="52"/>
      <c r="T14" s="40">
        <f t="shared" si="2"/>
        <v>4387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2</v>
      </c>
      <c r="F15" s="31" t="s">
        <v>196</v>
      </c>
      <c r="G15" s="31" t="s">
        <v>50</v>
      </c>
      <c r="H15" s="31" t="s">
        <v>37</v>
      </c>
      <c r="I15" s="33">
        <v>2</v>
      </c>
      <c r="J15" s="33">
        <v>15</v>
      </c>
      <c r="K15" s="53">
        <v>66217</v>
      </c>
      <c r="L15" s="53">
        <v>2598</v>
      </c>
      <c r="M15" s="37">
        <f t="shared" si="0"/>
        <v>-0.4886289119299012</v>
      </c>
      <c r="N15" s="57">
        <v>210446</v>
      </c>
      <c r="O15" s="57">
        <v>107616</v>
      </c>
      <c r="P15" s="56">
        <v>4528</v>
      </c>
      <c r="Q15" s="59">
        <v>210446</v>
      </c>
      <c r="R15" s="38">
        <f t="shared" si="1"/>
        <v>318062</v>
      </c>
      <c r="S15" s="52">
        <v>8356</v>
      </c>
      <c r="T15" s="40">
        <f t="shared" si="2"/>
        <v>12884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6</v>
      </c>
      <c r="F16" s="31" t="s">
        <v>186</v>
      </c>
      <c r="G16" s="31" t="s">
        <v>45</v>
      </c>
      <c r="H16" s="31" t="s">
        <v>41</v>
      </c>
      <c r="I16" s="33">
        <v>4</v>
      </c>
      <c r="J16" s="33">
        <v>8</v>
      </c>
      <c r="K16" s="53">
        <v>47810</v>
      </c>
      <c r="L16" s="53">
        <v>1254</v>
      </c>
      <c r="M16" s="37">
        <f t="shared" si="0"/>
        <v>-0.2116424683193654</v>
      </c>
      <c r="N16" s="38">
        <v>113713</v>
      </c>
      <c r="O16" s="38">
        <v>89646.5</v>
      </c>
      <c r="P16" s="56">
        <v>2810</v>
      </c>
      <c r="Q16" s="59">
        <v>771085</v>
      </c>
      <c r="R16" s="38">
        <f t="shared" si="1"/>
        <v>860731.5</v>
      </c>
      <c r="S16" s="52">
        <v>23549</v>
      </c>
      <c r="T16" s="40">
        <f t="shared" si="2"/>
        <v>26359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5</v>
      </c>
      <c r="F17" s="31" t="s">
        <v>172</v>
      </c>
      <c r="G17" s="31" t="s">
        <v>40</v>
      </c>
      <c r="H17" s="31" t="s">
        <v>41</v>
      </c>
      <c r="I17" s="33">
        <v>7</v>
      </c>
      <c r="J17" s="33">
        <v>15</v>
      </c>
      <c r="K17" s="53">
        <v>47739</v>
      </c>
      <c r="L17" s="53">
        <v>1713</v>
      </c>
      <c r="M17" s="37">
        <f t="shared" si="0"/>
        <v>-0.38973164974886954</v>
      </c>
      <c r="N17" s="38">
        <v>122510.04</v>
      </c>
      <c r="O17" s="38">
        <v>74764</v>
      </c>
      <c r="P17" s="38">
        <v>2795</v>
      </c>
      <c r="Q17" s="59">
        <v>2908856.7</v>
      </c>
      <c r="R17" s="38">
        <f t="shared" si="1"/>
        <v>2983620.7</v>
      </c>
      <c r="S17" s="52">
        <v>110705</v>
      </c>
      <c r="T17" s="40">
        <f t="shared" si="2"/>
        <v>113500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8</v>
      </c>
      <c r="F18" s="31" t="s">
        <v>176</v>
      </c>
      <c r="G18" s="31" t="s">
        <v>50</v>
      </c>
      <c r="H18" s="31" t="s">
        <v>37</v>
      </c>
      <c r="I18" s="61">
        <v>6</v>
      </c>
      <c r="J18" s="33">
        <v>10</v>
      </c>
      <c r="K18" s="62">
        <v>40745</v>
      </c>
      <c r="L18" s="53">
        <v>1595</v>
      </c>
      <c r="M18" s="37">
        <f t="shared" si="0"/>
        <v>0.0014791710211103926</v>
      </c>
      <c r="N18" s="38">
        <v>62197</v>
      </c>
      <c r="O18" s="38">
        <v>62289</v>
      </c>
      <c r="P18" s="38">
        <v>2565</v>
      </c>
      <c r="Q18" s="59">
        <v>979750</v>
      </c>
      <c r="R18" s="38">
        <f t="shared" si="1"/>
        <v>1042039</v>
      </c>
      <c r="S18" s="52">
        <v>39124</v>
      </c>
      <c r="T18" s="40">
        <f t="shared" si="2"/>
        <v>41689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7</v>
      </c>
      <c r="F19" s="31" t="s">
        <v>198</v>
      </c>
      <c r="G19" s="31" t="s">
        <v>43</v>
      </c>
      <c r="H19" s="31" t="s">
        <v>41</v>
      </c>
      <c r="I19" s="61">
        <v>2</v>
      </c>
      <c r="J19" s="33">
        <v>6</v>
      </c>
      <c r="K19" s="62">
        <v>32037</v>
      </c>
      <c r="L19" s="53">
        <v>1118</v>
      </c>
      <c r="M19" s="37">
        <f t="shared" si="0"/>
        <v>-0.34645187223648</v>
      </c>
      <c r="N19" s="57">
        <v>80852.5</v>
      </c>
      <c r="O19" s="57">
        <v>52841</v>
      </c>
      <c r="P19" s="56">
        <v>2150</v>
      </c>
      <c r="Q19" s="59">
        <v>80852.5</v>
      </c>
      <c r="R19" s="38">
        <f t="shared" si="1"/>
        <v>133693.5</v>
      </c>
      <c r="S19" s="52">
        <v>3434</v>
      </c>
      <c r="T19" s="40">
        <f t="shared" si="2"/>
        <v>5584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 t="s">
        <v>38</v>
      </c>
      <c r="F20" s="31" t="s">
        <v>204</v>
      </c>
      <c r="G20" s="31" t="s">
        <v>43</v>
      </c>
      <c r="H20" s="31" t="s">
        <v>41</v>
      </c>
      <c r="I20" s="33">
        <v>1</v>
      </c>
      <c r="J20" s="33">
        <v>6</v>
      </c>
      <c r="K20" s="53">
        <v>21552</v>
      </c>
      <c r="L20" s="53">
        <v>795</v>
      </c>
      <c r="M20" s="37" t="e">
        <f t="shared" si="0"/>
        <v>#DIV/0!</v>
      </c>
      <c r="N20" s="57"/>
      <c r="O20" s="57">
        <v>38062.66</v>
      </c>
      <c r="P20" s="56">
        <v>1619</v>
      </c>
      <c r="Q20" s="59"/>
      <c r="R20" s="38">
        <f t="shared" si="1"/>
        <v>38062.66</v>
      </c>
      <c r="S20" s="52"/>
      <c r="T20" s="40">
        <f t="shared" si="2"/>
        <v>1619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9</v>
      </c>
      <c r="F21" s="31" t="s">
        <v>183</v>
      </c>
      <c r="G21" s="31" t="s">
        <v>45</v>
      </c>
      <c r="H21" s="31" t="s">
        <v>48</v>
      </c>
      <c r="I21" s="33">
        <v>5</v>
      </c>
      <c r="J21" s="33">
        <v>5</v>
      </c>
      <c r="K21" s="53">
        <v>10600</v>
      </c>
      <c r="L21" s="53">
        <v>425</v>
      </c>
      <c r="M21" s="37">
        <f t="shared" si="0"/>
        <v>-0.23425657391135601</v>
      </c>
      <c r="N21" s="38">
        <v>22260.72</v>
      </c>
      <c r="O21" s="38">
        <v>17046</v>
      </c>
      <c r="P21" s="38">
        <v>705</v>
      </c>
      <c r="Q21" s="59">
        <v>276457.72</v>
      </c>
      <c r="R21" s="38">
        <f t="shared" si="1"/>
        <v>293503.72</v>
      </c>
      <c r="S21" s="52">
        <v>11223</v>
      </c>
      <c r="T21" s="40">
        <f t="shared" si="2"/>
        <v>11928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12</v>
      </c>
      <c r="F22" s="31" t="s">
        <v>182</v>
      </c>
      <c r="G22" s="31" t="s">
        <v>45</v>
      </c>
      <c r="H22" s="31" t="s">
        <v>41</v>
      </c>
      <c r="I22" s="33">
        <v>5</v>
      </c>
      <c r="J22" s="63">
        <v>3</v>
      </c>
      <c r="K22" s="53">
        <v>9577</v>
      </c>
      <c r="L22" s="53">
        <v>325</v>
      </c>
      <c r="M22" s="37">
        <f t="shared" si="0"/>
        <v>0.1011962149616139</v>
      </c>
      <c r="N22" s="57">
        <v>14002.5</v>
      </c>
      <c r="O22" s="57">
        <v>15419.5</v>
      </c>
      <c r="P22" s="56">
        <v>623</v>
      </c>
      <c r="Q22" s="59">
        <v>129245.5</v>
      </c>
      <c r="R22" s="38">
        <f t="shared" si="1"/>
        <v>144665</v>
      </c>
      <c r="S22" s="52">
        <v>5073</v>
      </c>
      <c r="T22" s="40">
        <f t="shared" si="2"/>
        <v>5696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16</v>
      </c>
      <c r="F23" s="31" t="s">
        <v>173</v>
      </c>
      <c r="G23" s="31" t="s">
        <v>45</v>
      </c>
      <c r="H23" s="31" t="s">
        <v>48</v>
      </c>
      <c r="I23" s="33">
        <v>7</v>
      </c>
      <c r="J23" s="33">
        <v>3</v>
      </c>
      <c r="K23" s="53">
        <v>6969</v>
      </c>
      <c r="L23" s="53">
        <v>226</v>
      </c>
      <c r="M23" s="37">
        <f t="shared" si="0"/>
        <v>0.279742765273312</v>
      </c>
      <c r="N23" s="38">
        <v>7619.5</v>
      </c>
      <c r="O23" s="38">
        <v>9751</v>
      </c>
      <c r="P23" s="38">
        <v>363</v>
      </c>
      <c r="Q23" s="59">
        <v>184017</v>
      </c>
      <c r="R23" s="38">
        <f t="shared" si="1"/>
        <v>193768</v>
      </c>
      <c r="S23" s="52">
        <v>6840</v>
      </c>
      <c r="T23" s="40">
        <f t="shared" si="2"/>
        <v>7203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17</v>
      </c>
      <c r="F24" s="31" t="s">
        <v>164</v>
      </c>
      <c r="G24" s="31" t="s">
        <v>40</v>
      </c>
      <c r="H24" s="31" t="s">
        <v>41</v>
      </c>
      <c r="I24" s="33">
        <v>9</v>
      </c>
      <c r="J24" s="33">
        <v>4</v>
      </c>
      <c r="K24" s="53">
        <v>8205</v>
      </c>
      <c r="L24" s="53">
        <v>486</v>
      </c>
      <c r="M24" s="37">
        <f t="shared" si="0"/>
        <v>0.5703125</v>
      </c>
      <c r="N24" s="57">
        <v>6016</v>
      </c>
      <c r="O24" s="57">
        <v>9447</v>
      </c>
      <c r="P24" s="56">
        <v>567</v>
      </c>
      <c r="Q24" s="59">
        <v>407676.72</v>
      </c>
      <c r="R24" s="38">
        <f t="shared" si="1"/>
        <v>417123.72</v>
      </c>
      <c r="S24" s="52">
        <v>16499</v>
      </c>
      <c r="T24" s="40">
        <f t="shared" si="2"/>
        <v>17066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14</v>
      </c>
      <c r="F25" s="31" t="s">
        <v>199</v>
      </c>
      <c r="G25" s="31" t="s">
        <v>45</v>
      </c>
      <c r="H25" s="31" t="s">
        <v>55</v>
      </c>
      <c r="I25" s="33">
        <v>2</v>
      </c>
      <c r="J25" s="33">
        <v>1</v>
      </c>
      <c r="K25" s="53">
        <v>5720</v>
      </c>
      <c r="L25" s="53">
        <v>176</v>
      </c>
      <c r="M25" s="37">
        <f t="shared" si="0"/>
        <v>-0.04053318824809571</v>
      </c>
      <c r="N25" s="57">
        <v>9190</v>
      </c>
      <c r="O25" s="57">
        <v>8817.5</v>
      </c>
      <c r="P25" s="56">
        <v>321</v>
      </c>
      <c r="Q25" s="59">
        <v>9190</v>
      </c>
      <c r="R25" s="38">
        <f t="shared" si="1"/>
        <v>18007.5</v>
      </c>
      <c r="S25" s="52">
        <v>343</v>
      </c>
      <c r="T25" s="40">
        <f t="shared" si="2"/>
        <v>664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10</v>
      </c>
      <c r="F26" s="54" t="s">
        <v>192</v>
      </c>
      <c r="G26" s="54" t="s">
        <v>45</v>
      </c>
      <c r="H26" s="54" t="s">
        <v>41</v>
      </c>
      <c r="I26" s="54">
        <v>3</v>
      </c>
      <c r="J26" s="33">
        <v>4</v>
      </c>
      <c r="K26" s="53">
        <v>4734</v>
      </c>
      <c r="L26" s="53">
        <v>165</v>
      </c>
      <c r="M26" s="37">
        <f t="shared" si="0"/>
        <v>-0.4726636398032539</v>
      </c>
      <c r="N26" s="57">
        <v>15858</v>
      </c>
      <c r="O26" s="57">
        <v>8362.5</v>
      </c>
      <c r="P26" s="56">
        <v>336</v>
      </c>
      <c r="Q26" s="59">
        <v>41445</v>
      </c>
      <c r="R26" s="38">
        <f t="shared" si="1"/>
        <v>49807.5</v>
      </c>
      <c r="S26" s="52">
        <v>1680</v>
      </c>
      <c r="T26" s="40">
        <f t="shared" si="2"/>
        <v>2016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13</v>
      </c>
      <c r="F27" s="31" t="s">
        <v>187</v>
      </c>
      <c r="G27" s="31" t="s">
        <v>45</v>
      </c>
      <c r="H27" s="31" t="s">
        <v>41</v>
      </c>
      <c r="I27" s="33">
        <v>4</v>
      </c>
      <c r="J27" s="33">
        <v>3</v>
      </c>
      <c r="K27" s="53">
        <v>3124</v>
      </c>
      <c r="L27" s="53">
        <v>129</v>
      </c>
      <c r="M27" s="37">
        <f t="shared" si="0"/>
        <v>-0.49957036471262173</v>
      </c>
      <c r="N27" s="57">
        <v>10474</v>
      </c>
      <c r="O27" s="57">
        <v>5241.5</v>
      </c>
      <c r="P27" s="56">
        <v>229</v>
      </c>
      <c r="Q27" s="59">
        <v>70742</v>
      </c>
      <c r="R27" s="38">
        <f t="shared" si="1"/>
        <v>75983.5</v>
      </c>
      <c r="S27" s="52">
        <v>2807</v>
      </c>
      <c r="T27" s="40">
        <f t="shared" si="2"/>
        <v>3036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20</v>
      </c>
      <c r="F28" s="31" t="s">
        <v>156</v>
      </c>
      <c r="G28" s="31" t="s">
        <v>45</v>
      </c>
      <c r="H28" s="31" t="s">
        <v>84</v>
      </c>
      <c r="I28" s="33">
        <v>11</v>
      </c>
      <c r="J28" s="33">
        <v>6</v>
      </c>
      <c r="K28" s="53">
        <v>1353</v>
      </c>
      <c r="L28" s="53">
        <v>98</v>
      </c>
      <c r="M28" s="37">
        <f t="shared" si="0"/>
        <v>-0.5326424870466322</v>
      </c>
      <c r="N28" s="38">
        <v>2895</v>
      </c>
      <c r="O28" s="38">
        <v>1353</v>
      </c>
      <c r="P28" s="38">
        <v>98</v>
      </c>
      <c r="Q28" s="59">
        <v>182506</v>
      </c>
      <c r="R28" s="38">
        <f t="shared" si="1"/>
        <v>183859</v>
      </c>
      <c r="S28" s="52">
        <v>7960</v>
      </c>
      <c r="T28" s="40">
        <f t="shared" si="2"/>
        <v>8058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2" ht="13.5" thickBot="1">
      <c r="D29" s="44"/>
      <c r="E29" s="45"/>
      <c r="F29" s="45"/>
      <c r="G29" s="45"/>
      <c r="H29" s="45"/>
      <c r="I29" s="45"/>
      <c r="J29" s="45"/>
      <c r="K29" s="46">
        <f>SUM(K10:K28)</f>
        <v>833273</v>
      </c>
      <c r="L29" s="46">
        <f>SUM(L10:L28)</f>
        <v>29771</v>
      </c>
      <c r="M29" s="47">
        <f t="shared" si="0"/>
        <v>-0.12178426155928757</v>
      </c>
      <c r="N29" s="46">
        <f>SUM(N10:N28)</f>
        <v>1505730.36</v>
      </c>
      <c r="O29" s="46">
        <f aca="true" t="shared" si="3" ref="O29:T29">SUM(O10:O28)</f>
        <v>1322356.0999999999</v>
      </c>
      <c r="P29" s="46">
        <f t="shared" si="3"/>
        <v>52209</v>
      </c>
      <c r="Q29" s="46">
        <f t="shared" si="3"/>
        <v>11158987.560000002</v>
      </c>
      <c r="R29" s="46">
        <f t="shared" si="3"/>
        <v>12481343.660000002</v>
      </c>
      <c r="S29" s="46">
        <f t="shared" si="3"/>
        <v>414998</v>
      </c>
      <c r="T29" s="46">
        <f t="shared" si="3"/>
        <v>467207</v>
      </c>
      <c r="U29" s="48"/>
      <c r="V29" s="49">
        <f>SUM(V10:V24)</f>
        <v>0</v>
      </c>
    </row>
    <row r="32" spans="15:16" ht="12.75">
      <c r="O32" s="66"/>
      <c r="P32" s="65"/>
    </row>
    <row r="35" spans="16:256" s="3" customFormat="1" ht="12.75">
      <c r="P35" s="49"/>
      <c r="Q35" s="49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7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8515625" style="3" bestFit="1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193</v>
      </c>
      <c r="L2" s="6" t="s">
        <v>1</v>
      </c>
      <c r="M2" s="7"/>
      <c r="N2" s="8"/>
      <c r="O2" s="9" t="s">
        <v>194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195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28</v>
      </c>
      <c r="N4" s="22" t="s">
        <v>8</v>
      </c>
      <c r="Q4" s="22"/>
      <c r="R4" s="1" t="s">
        <v>9</v>
      </c>
      <c r="S4" s="1"/>
      <c r="T4" s="23">
        <v>40374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54" t="s">
        <v>191</v>
      </c>
      <c r="G10" s="54" t="s">
        <v>45</v>
      </c>
      <c r="H10" s="54" t="s">
        <v>41</v>
      </c>
      <c r="I10" s="33">
        <v>2</v>
      </c>
      <c r="J10" s="33">
        <v>15</v>
      </c>
      <c r="K10" s="53">
        <v>307340</v>
      </c>
      <c r="L10" s="53">
        <v>11007</v>
      </c>
      <c r="M10" s="37">
        <f aca="true" t="shared" si="0" ref="M10:M31">O10/N10-100%</f>
        <v>-0.5379886071337092</v>
      </c>
      <c r="N10" s="38">
        <v>1108764</v>
      </c>
      <c r="O10" s="38">
        <v>512261.6</v>
      </c>
      <c r="P10" s="56">
        <v>20244</v>
      </c>
      <c r="Q10" s="59">
        <v>1108764</v>
      </c>
      <c r="R10" s="38">
        <f aca="true" t="shared" si="1" ref="R10:R30">O10+Q10</f>
        <v>1621025.6</v>
      </c>
      <c r="S10" s="52">
        <v>43276</v>
      </c>
      <c r="T10" s="40">
        <f aca="true" t="shared" si="2" ref="T10:T30">S10+P10</f>
        <v>63520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 t="s">
        <v>38</v>
      </c>
      <c r="F11" s="31" t="s">
        <v>196</v>
      </c>
      <c r="G11" s="31" t="s">
        <v>50</v>
      </c>
      <c r="H11" s="31" t="s">
        <v>37</v>
      </c>
      <c r="I11" s="33">
        <v>1</v>
      </c>
      <c r="J11" s="33">
        <v>15</v>
      </c>
      <c r="K11" s="53">
        <v>164537</v>
      </c>
      <c r="L11" s="53">
        <v>6263</v>
      </c>
      <c r="M11" s="37" t="e">
        <f t="shared" si="0"/>
        <v>#DIV/0!</v>
      </c>
      <c r="N11" s="57"/>
      <c r="O11" s="57">
        <v>210446</v>
      </c>
      <c r="P11" s="56">
        <v>8356</v>
      </c>
      <c r="Q11" s="59"/>
      <c r="R11" s="38">
        <f t="shared" si="1"/>
        <v>210446</v>
      </c>
      <c r="S11" s="52"/>
      <c r="T11" s="40">
        <f t="shared" si="2"/>
        <v>8356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 t="s">
        <v>38</v>
      </c>
      <c r="F12" s="31" t="s">
        <v>197</v>
      </c>
      <c r="G12" s="31" t="s">
        <v>36</v>
      </c>
      <c r="H12" s="31" t="s">
        <v>37</v>
      </c>
      <c r="I12" s="33">
        <v>1</v>
      </c>
      <c r="J12" s="33">
        <v>8</v>
      </c>
      <c r="K12" s="53">
        <v>102872</v>
      </c>
      <c r="L12" s="53">
        <v>3645</v>
      </c>
      <c r="M12" s="37" t="e">
        <f t="shared" si="0"/>
        <v>#DIV/0!</v>
      </c>
      <c r="N12" s="57"/>
      <c r="O12" s="57">
        <v>168387</v>
      </c>
      <c r="P12" s="56">
        <v>6638</v>
      </c>
      <c r="Q12" s="59"/>
      <c r="R12" s="38">
        <f t="shared" si="1"/>
        <v>168387</v>
      </c>
      <c r="S12" s="52"/>
      <c r="T12" s="40">
        <f t="shared" si="2"/>
        <v>6638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2</v>
      </c>
      <c r="F13" s="31" t="s">
        <v>167</v>
      </c>
      <c r="G13" s="31" t="s">
        <v>89</v>
      </c>
      <c r="H13" s="31" t="s">
        <v>41</v>
      </c>
      <c r="I13" s="33">
        <v>7</v>
      </c>
      <c r="J13" s="33">
        <v>18</v>
      </c>
      <c r="K13" s="53">
        <v>92713</v>
      </c>
      <c r="L13" s="53">
        <v>3255</v>
      </c>
      <c r="M13" s="37">
        <f t="shared" si="0"/>
        <v>-0.21699946751863686</v>
      </c>
      <c r="N13" s="57">
        <v>187800</v>
      </c>
      <c r="O13" s="57">
        <v>147047.5</v>
      </c>
      <c r="P13" s="56">
        <v>5459</v>
      </c>
      <c r="Q13" s="59">
        <v>2970257.3200000003</v>
      </c>
      <c r="R13" s="38">
        <f t="shared" si="1"/>
        <v>3117304.8200000003</v>
      </c>
      <c r="S13" s="52">
        <v>101788</v>
      </c>
      <c r="T13" s="40">
        <f t="shared" si="2"/>
        <v>107247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3</v>
      </c>
      <c r="F14" s="31" t="s">
        <v>172</v>
      </c>
      <c r="G14" s="31" t="s">
        <v>40</v>
      </c>
      <c r="H14" s="31" t="s">
        <v>41</v>
      </c>
      <c r="I14" s="33">
        <v>6</v>
      </c>
      <c r="J14" s="33">
        <v>16</v>
      </c>
      <c r="K14" s="53">
        <v>77933</v>
      </c>
      <c r="L14" s="53">
        <v>3084</v>
      </c>
      <c r="M14" s="37">
        <f t="shared" si="0"/>
        <v>-0.31615560231985673</v>
      </c>
      <c r="N14" s="38">
        <v>179149</v>
      </c>
      <c r="O14" s="38">
        <v>122510.04</v>
      </c>
      <c r="P14" s="38">
        <v>5193</v>
      </c>
      <c r="Q14" s="59">
        <v>2786346.66</v>
      </c>
      <c r="R14" s="38">
        <f t="shared" si="1"/>
        <v>2908856.7</v>
      </c>
      <c r="S14" s="52">
        <v>105512</v>
      </c>
      <c r="T14" s="40">
        <f t="shared" si="2"/>
        <v>110705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4</v>
      </c>
      <c r="F15" s="31" t="s">
        <v>186</v>
      </c>
      <c r="G15" s="31" t="s">
        <v>45</v>
      </c>
      <c r="H15" s="31" t="s">
        <v>41</v>
      </c>
      <c r="I15" s="33">
        <v>3</v>
      </c>
      <c r="J15" s="33">
        <v>7</v>
      </c>
      <c r="K15" s="53">
        <v>56466</v>
      </c>
      <c r="L15" s="53">
        <v>1541</v>
      </c>
      <c r="M15" s="37">
        <f t="shared" si="0"/>
        <v>-0.36382556155416934</v>
      </c>
      <c r="N15" s="38">
        <v>178745</v>
      </c>
      <c r="O15" s="38">
        <v>113713</v>
      </c>
      <c r="P15" s="56">
        <v>3796</v>
      </c>
      <c r="Q15" s="59">
        <v>657372</v>
      </c>
      <c r="R15" s="38">
        <f t="shared" si="1"/>
        <v>771085</v>
      </c>
      <c r="S15" s="52">
        <v>19753</v>
      </c>
      <c r="T15" s="40">
        <f t="shared" si="2"/>
        <v>23549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 t="s">
        <v>38</v>
      </c>
      <c r="F16" s="31" t="s">
        <v>198</v>
      </c>
      <c r="G16" s="31" t="s">
        <v>43</v>
      </c>
      <c r="H16" s="31" t="s">
        <v>41</v>
      </c>
      <c r="I16" s="33">
        <v>1</v>
      </c>
      <c r="J16" s="33">
        <v>6</v>
      </c>
      <c r="K16" s="53">
        <v>42213</v>
      </c>
      <c r="L16" s="53">
        <v>1483</v>
      </c>
      <c r="M16" s="37" t="e">
        <f t="shared" si="0"/>
        <v>#DIV/0!</v>
      </c>
      <c r="N16" s="57"/>
      <c r="O16" s="57">
        <v>80852.5</v>
      </c>
      <c r="P16" s="56">
        <v>3434</v>
      </c>
      <c r="Q16" s="59"/>
      <c r="R16" s="38">
        <f t="shared" si="1"/>
        <v>80852.5</v>
      </c>
      <c r="S16" s="52"/>
      <c r="T16" s="40">
        <f t="shared" si="2"/>
        <v>3434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5</v>
      </c>
      <c r="F17" s="31" t="s">
        <v>176</v>
      </c>
      <c r="G17" s="31" t="s">
        <v>50</v>
      </c>
      <c r="H17" s="31" t="s">
        <v>37</v>
      </c>
      <c r="I17" s="33">
        <v>5</v>
      </c>
      <c r="J17" s="33">
        <v>10</v>
      </c>
      <c r="K17" s="53">
        <v>40175</v>
      </c>
      <c r="L17" s="53">
        <v>1534</v>
      </c>
      <c r="M17" s="37">
        <f t="shared" si="0"/>
        <v>-0.3727738448195882</v>
      </c>
      <c r="N17" s="38">
        <v>99162</v>
      </c>
      <c r="O17" s="38">
        <v>62197</v>
      </c>
      <c r="P17" s="38">
        <v>2623</v>
      </c>
      <c r="Q17" s="59">
        <v>917553</v>
      </c>
      <c r="R17" s="38">
        <f t="shared" si="1"/>
        <v>979750</v>
      </c>
      <c r="S17" s="52">
        <v>36501</v>
      </c>
      <c r="T17" s="40">
        <f t="shared" si="2"/>
        <v>39124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6</v>
      </c>
      <c r="F18" s="31" t="s">
        <v>183</v>
      </c>
      <c r="G18" s="31" t="s">
        <v>45</v>
      </c>
      <c r="H18" s="31" t="s">
        <v>48</v>
      </c>
      <c r="I18" s="61">
        <v>4</v>
      </c>
      <c r="J18" s="33">
        <v>5</v>
      </c>
      <c r="K18" s="62">
        <v>13977</v>
      </c>
      <c r="L18" s="53">
        <v>556</v>
      </c>
      <c r="M18" s="37">
        <f t="shared" si="0"/>
        <v>-0.35632893823733514</v>
      </c>
      <c r="N18" s="38">
        <v>34584</v>
      </c>
      <c r="O18" s="38">
        <v>22260.72</v>
      </c>
      <c r="P18" s="38">
        <v>974</v>
      </c>
      <c r="Q18" s="59">
        <v>254197</v>
      </c>
      <c r="R18" s="38">
        <f t="shared" si="1"/>
        <v>276457.72</v>
      </c>
      <c r="S18" s="52">
        <v>10249</v>
      </c>
      <c r="T18" s="40">
        <f t="shared" si="2"/>
        <v>11223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8</v>
      </c>
      <c r="F19" s="54" t="s">
        <v>192</v>
      </c>
      <c r="G19" s="54" t="s">
        <v>45</v>
      </c>
      <c r="H19" s="54" t="s">
        <v>41</v>
      </c>
      <c r="I19" s="67">
        <v>2</v>
      </c>
      <c r="J19" s="33">
        <v>4</v>
      </c>
      <c r="K19" s="62">
        <v>7456</v>
      </c>
      <c r="L19" s="53">
        <v>244</v>
      </c>
      <c r="M19" s="37">
        <f t="shared" si="0"/>
        <v>-0.3802321491382342</v>
      </c>
      <c r="N19" s="57">
        <v>25587</v>
      </c>
      <c r="O19" s="57">
        <v>15858</v>
      </c>
      <c r="P19" s="56">
        <v>671</v>
      </c>
      <c r="Q19" s="59">
        <v>25587</v>
      </c>
      <c r="R19" s="38">
        <f t="shared" si="1"/>
        <v>41445</v>
      </c>
      <c r="S19" s="52">
        <v>1009</v>
      </c>
      <c r="T19" s="40">
        <f t="shared" si="2"/>
        <v>1680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10</v>
      </c>
      <c r="F20" s="31" t="s">
        <v>181</v>
      </c>
      <c r="G20" s="31" t="s">
        <v>45</v>
      </c>
      <c r="H20" s="31" t="s">
        <v>67</v>
      </c>
      <c r="I20" s="33">
        <v>4</v>
      </c>
      <c r="J20" s="33">
        <v>4</v>
      </c>
      <c r="K20" s="53">
        <v>9750</v>
      </c>
      <c r="L20" s="53">
        <v>331</v>
      </c>
      <c r="M20" s="37">
        <f t="shared" si="0"/>
        <v>-0.2890300513071097</v>
      </c>
      <c r="N20" s="38">
        <v>20465</v>
      </c>
      <c r="O20" s="38">
        <v>14550</v>
      </c>
      <c r="P20" s="38">
        <v>554</v>
      </c>
      <c r="Q20" s="59">
        <v>224865</v>
      </c>
      <c r="R20" s="38">
        <f t="shared" si="1"/>
        <v>239415</v>
      </c>
      <c r="S20" s="52">
        <v>8365</v>
      </c>
      <c r="T20" s="40">
        <f t="shared" si="2"/>
        <v>8919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7</v>
      </c>
      <c r="F21" s="31" t="s">
        <v>182</v>
      </c>
      <c r="G21" s="31" t="s">
        <v>45</v>
      </c>
      <c r="H21" s="31" t="s">
        <v>41</v>
      </c>
      <c r="I21" s="33">
        <v>4</v>
      </c>
      <c r="J21" s="63">
        <v>3</v>
      </c>
      <c r="K21" s="53">
        <v>7972</v>
      </c>
      <c r="L21" s="53">
        <v>288</v>
      </c>
      <c r="M21" s="37">
        <f t="shared" si="0"/>
        <v>-0.4765616238645284</v>
      </c>
      <c r="N21" s="57">
        <v>26751</v>
      </c>
      <c r="O21" s="57">
        <v>14002.5</v>
      </c>
      <c r="P21" s="56">
        <v>555</v>
      </c>
      <c r="Q21" s="59">
        <v>115243</v>
      </c>
      <c r="R21" s="38">
        <f t="shared" si="1"/>
        <v>129245.5</v>
      </c>
      <c r="S21" s="52">
        <v>4518</v>
      </c>
      <c r="T21" s="40">
        <f t="shared" si="2"/>
        <v>5073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9</v>
      </c>
      <c r="F22" s="31" t="s">
        <v>187</v>
      </c>
      <c r="G22" s="31" t="s">
        <v>45</v>
      </c>
      <c r="H22" s="31" t="s">
        <v>41</v>
      </c>
      <c r="I22" s="33">
        <v>3</v>
      </c>
      <c r="J22" s="33">
        <v>3</v>
      </c>
      <c r="K22" s="53">
        <v>5703</v>
      </c>
      <c r="L22" s="53">
        <v>192</v>
      </c>
      <c r="M22" s="37">
        <f t="shared" si="0"/>
        <v>-0.5509539121114684</v>
      </c>
      <c r="N22" s="57">
        <v>23325</v>
      </c>
      <c r="O22" s="57">
        <v>10474</v>
      </c>
      <c r="P22" s="56">
        <v>420</v>
      </c>
      <c r="Q22" s="59">
        <v>60268</v>
      </c>
      <c r="R22" s="38">
        <f t="shared" si="1"/>
        <v>70742</v>
      </c>
      <c r="S22" s="52">
        <v>2387</v>
      </c>
      <c r="T22" s="40">
        <f t="shared" si="2"/>
        <v>2807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 t="s">
        <v>38</v>
      </c>
      <c r="F23" s="31" t="s">
        <v>199</v>
      </c>
      <c r="G23" s="31" t="s">
        <v>45</v>
      </c>
      <c r="H23" s="31" t="s">
        <v>55</v>
      </c>
      <c r="I23" s="33">
        <v>1</v>
      </c>
      <c r="J23" s="33">
        <v>1</v>
      </c>
      <c r="K23" s="53">
        <v>5526</v>
      </c>
      <c r="L23" s="53">
        <v>172</v>
      </c>
      <c r="M23" s="37" t="e">
        <f t="shared" si="0"/>
        <v>#DIV/0!</v>
      </c>
      <c r="N23" s="57"/>
      <c r="O23" s="57">
        <v>9190</v>
      </c>
      <c r="P23" s="60">
        <v>343</v>
      </c>
      <c r="Q23" s="59"/>
      <c r="R23" s="38">
        <f t="shared" si="1"/>
        <v>9190</v>
      </c>
      <c r="S23" s="52"/>
      <c r="T23" s="40">
        <f t="shared" si="2"/>
        <v>343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13</v>
      </c>
      <c r="F24" s="31" t="s">
        <v>160</v>
      </c>
      <c r="G24" s="31" t="s">
        <v>43</v>
      </c>
      <c r="H24" s="31" t="s">
        <v>41</v>
      </c>
      <c r="I24" s="33">
        <v>9</v>
      </c>
      <c r="J24" s="63">
        <v>8</v>
      </c>
      <c r="K24" s="53">
        <v>6054</v>
      </c>
      <c r="L24" s="53">
        <v>377</v>
      </c>
      <c r="M24" s="37">
        <f t="shared" si="0"/>
        <v>-0.03368149278253729</v>
      </c>
      <c r="N24" s="64">
        <v>8521</v>
      </c>
      <c r="O24" s="64">
        <v>8234</v>
      </c>
      <c r="P24" s="56">
        <v>486</v>
      </c>
      <c r="Q24" s="59">
        <v>1370578.2999999998</v>
      </c>
      <c r="R24" s="38">
        <f t="shared" si="1"/>
        <v>1378812.2999999998</v>
      </c>
      <c r="S24" s="52">
        <v>53588</v>
      </c>
      <c r="T24" s="40">
        <f t="shared" si="2"/>
        <v>54074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12</v>
      </c>
      <c r="F25" s="31" t="s">
        <v>173</v>
      </c>
      <c r="G25" s="31" t="s">
        <v>45</v>
      </c>
      <c r="H25" s="31" t="s">
        <v>48</v>
      </c>
      <c r="I25" s="33">
        <v>6</v>
      </c>
      <c r="J25" s="33">
        <v>3</v>
      </c>
      <c r="K25" s="53">
        <v>3532</v>
      </c>
      <c r="L25" s="53">
        <v>111</v>
      </c>
      <c r="M25" s="37">
        <f t="shared" si="0"/>
        <v>-0.1626923076923077</v>
      </c>
      <c r="N25" s="38">
        <v>9100</v>
      </c>
      <c r="O25" s="38">
        <v>7619.5</v>
      </c>
      <c r="P25" s="58">
        <v>322</v>
      </c>
      <c r="Q25" s="59">
        <v>176397.5</v>
      </c>
      <c r="R25" s="38">
        <f t="shared" si="1"/>
        <v>184017</v>
      </c>
      <c r="S25" s="52">
        <v>6518</v>
      </c>
      <c r="T25" s="40">
        <f t="shared" si="2"/>
        <v>6840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16</v>
      </c>
      <c r="F26" s="31" t="s">
        <v>164</v>
      </c>
      <c r="G26" s="31" t="s">
        <v>40</v>
      </c>
      <c r="H26" s="31" t="s">
        <v>41</v>
      </c>
      <c r="I26" s="33">
        <v>8</v>
      </c>
      <c r="J26" s="33">
        <v>4</v>
      </c>
      <c r="K26" s="53">
        <v>2122</v>
      </c>
      <c r="L26" s="53">
        <v>145</v>
      </c>
      <c r="M26" s="37">
        <f t="shared" si="0"/>
        <v>-0.08208727494659751</v>
      </c>
      <c r="N26" s="57">
        <v>6554</v>
      </c>
      <c r="O26" s="57">
        <v>6016</v>
      </c>
      <c r="P26" s="56">
        <v>333</v>
      </c>
      <c r="Q26" s="59">
        <v>401660.72</v>
      </c>
      <c r="R26" s="38">
        <f t="shared" si="1"/>
        <v>407676.72</v>
      </c>
      <c r="S26" s="52">
        <v>16166</v>
      </c>
      <c r="T26" s="40">
        <f t="shared" si="2"/>
        <v>16499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11</v>
      </c>
      <c r="F27" s="31" t="s">
        <v>177</v>
      </c>
      <c r="G27" s="31" t="s">
        <v>43</v>
      </c>
      <c r="H27" s="31" t="s">
        <v>41</v>
      </c>
      <c r="I27" s="33">
        <v>5</v>
      </c>
      <c r="J27" s="33">
        <v>4</v>
      </c>
      <c r="K27" s="53">
        <v>3234</v>
      </c>
      <c r="L27" s="53">
        <v>111</v>
      </c>
      <c r="M27" s="37">
        <f t="shared" si="0"/>
        <v>-0.6824899730784023</v>
      </c>
      <c r="N27" s="57">
        <v>18201</v>
      </c>
      <c r="O27" s="57">
        <v>5779</v>
      </c>
      <c r="P27" s="56">
        <v>250</v>
      </c>
      <c r="Q27" s="59">
        <v>108776</v>
      </c>
      <c r="R27" s="38">
        <f t="shared" si="1"/>
        <v>114555</v>
      </c>
      <c r="S27" s="52">
        <v>4379</v>
      </c>
      <c r="T27" s="40">
        <f t="shared" si="2"/>
        <v>4629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18</v>
      </c>
      <c r="F28" s="31" t="s">
        <v>131</v>
      </c>
      <c r="G28" s="31" t="s">
        <v>89</v>
      </c>
      <c r="H28" s="31" t="s">
        <v>41</v>
      </c>
      <c r="I28" s="33">
        <v>15</v>
      </c>
      <c r="J28" s="33">
        <v>5</v>
      </c>
      <c r="K28" s="53">
        <v>2318</v>
      </c>
      <c r="L28" s="53">
        <v>121</v>
      </c>
      <c r="M28" s="37">
        <f t="shared" si="0"/>
        <v>-0.3046803860863231</v>
      </c>
      <c r="N28" s="57">
        <v>5491</v>
      </c>
      <c r="O28" s="57">
        <v>3818</v>
      </c>
      <c r="P28" s="56">
        <v>221</v>
      </c>
      <c r="Q28" s="59">
        <v>1690266.1799999997</v>
      </c>
      <c r="R28" s="38">
        <f t="shared" si="1"/>
        <v>1694084.1799999997</v>
      </c>
      <c r="S28" s="52">
        <v>57512</v>
      </c>
      <c r="T28" s="40">
        <f t="shared" si="2"/>
        <v>57733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17</v>
      </c>
      <c r="F29" s="31" t="s">
        <v>156</v>
      </c>
      <c r="G29" s="31" t="s">
        <v>45</v>
      </c>
      <c r="H29" s="31" t="s">
        <v>84</v>
      </c>
      <c r="I29" s="33">
        <v>10</v>
      </c>
      <c r="J29" s="33">
        <v>6</v>
      </c>
      <c r="K29" s="53">
        <v>1087</v>
      </c>
      <c r="L29" s="53">
        <v>61</v>
      </c>
      <c r="M29" s="37">
        <f t="shared" si="0"/>
        <v>-0.5408406026962729</v>
      </c>
      <c r="N29" s="38">
        <v>6305</v>
      </c>
      <c r="O29" s="38">
        <v>2895</v>
      </c>
      <c r="P29" s="38">
        <v>151</v>
      </c>
      <c r="Q29" s="59">
        <v>179611</v>
      </c>
      <c r="R29" s="38">
        <f t="shared" si="1"/>
        <v>182506</v>
      </c>
      <c r="S29" s="52">
        <v>7809</v>
      </c>
      <c r="T29" s="40">
        <f t="shared" si="2"/>
        <v>7960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15</v>
      </c>
      <c r="F30" s="31" t="s">
        <v>149</v>
      </c>
      <c r="G30" s="31" t="s">
        <v>89</v>
      </c>
      <c r="H30" s="31" t="s">
        <v>41</v>
      </c>
      <c r="I30" s="33">
        <v>11</v>
      </c>
      <c r="J30" s="33">
        <v>3</v>
      </c>
      <c r="K30" s="53">
        <v>2446</v>
      </c>
      <c r="L30" s="53">
        <v>120</v>
      </c>
      <c r="M30" s="37">
        <f t="shared" si="0"/>
        <v>-0.6376296296296297</v>
      </c>
      <c r="N30" s="57">
        <v>6750</v>
      </c>
      <c r="O30" s="57">
        <v>2446</v>
      </c>
      <c r="P30" s="56">
        <v>120</v>
      </c>
      <c r="Q30" s="59">
        <v>1264227.54</v>
      </c>
      <c r="R30" s="38">
        <f t="shared" si="1"/>
        <v>1266673.54</v>
      </c>
      <c r="S30" s="52">
        <v>51049</v>
      </c>
      <c r="T30" s="40">
        <f t="shared" si="2"/>
        <v>51169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2" ht="13.5" thickBot="1">
      <c r="D31" s="44"/>
      <c r="E31" s="45"/>
      <c r="F31" s="45"/>
      <c r="G31" s="45"/>
      <c r="H31" s="45"/>
      <c r="I31" s="45"/>
      <c r="J31" s="45"/>
      <c r="K31" s="46">
        <f>SUM(K10:K30)</f>
        <v>955426</v>
      </c>
      <c r="L31" s="46">
        <f>SUM(L10:L30)</f>
        <v>34641</v>
      </c>
      <c r="M31" s="47">
        <f t="shared" si="0"/>
        <v>-0.20804308331971055</v>
      </c>
      <c r="N31" s="46">
        <f>SUM(N10:N30)</f>
        <v>1945254</v>
      </c>
      <c r="O31" s="46">
        <f aca="true" t="shared" si="3" ref="O31:T31">SUM(O10:O30)</f>
        <v>1540557.3599999999</v>
      </c>
      <c r="P31" s="46">
        <f t="shared" si="3"/>
        <v>61143</v>
      </c>
      <c r="Q31" s="46">
        <f t="shared" si="3"/>
        <v>14311970.220000003</v>
      </c>
      <c r="R31" s="46">
        <f t="shared" si="3"/>
        <v>15852527.580000002</v>
      </c>
      <c r="S31" s="46">
        <f t="shared" si="3"/>
        <v>530379</v>
      </c>
      <c r="T31" s="46">
        <f t="shared" si="3"/>
        <v>591522</v>
      </c>
      <c r="U31" s="48"/>
      <c r="V31" s="49">
        <f>SUM(V10:V26)</f>
        <v>0</v>
      </c>
    </row>
    <row r="34" spans="15:16" ht="12.75">
      <c r="O34" s="66"/>
      <c r="P34" s="65"/>
    </row>
    <row r="37" spans="16:256" s="3" customFormat="1" ht="12.75">
      <c r="P37" s="49"/>
      <c r="Q37" s="49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4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8515625" style="3" bestFit="1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hidden="1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193</v>
      </c>
      <c r="L2" s="6" t="s">
        <v>1</v>
      </c>
      <c r="M2" s="7"/>
      <c r="N2" s="8"/>
      <c r="O2" s="9" t="s">
        <v>190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189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27</v>
      </c>
      <c r="N4" s="22" t="s">
        <v>8</v>
      </c>
      <c r="Q4" s="22"/>
      <c r="R4" s="1" t="s">
        <v>9</v>
      </c>
      <c r="S4" s="1"/>
      <c r="T4" s="23">
        <v>40360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 t="s">
        <v>38</v>
      </c>
      <c r="F10" s="54" t="s">
        <v>191</v>
      </c>
      <c r="G10" s="54" t="s">
        <v>45</v>
      </c>
      <c r="H10" s="54" t="s">
        <v>41</v>
      </c>
      <c r="I10" s="33">
        <v>1</v>
      </c>
      <c r="J10" s="33">
        <v>15</v>
      </c>
      <c r="K10" s="53">
        <v>757227</v>
      </c>
      <c r="L10" s="53">
        <v>26976</v>
      </c>
      <c r="M10" s="37" t="e">
        <f aca="true" t="shared" si="0" ref="M10:M28">O10/N10-100%</f>
        <v>#DIV/0!</v>
      </c>
      <c r="N10" s="55"/>
      <c r="O10" s="38">
        <v>1108764</v>
      </c>
      <c r="P10" s="56">
        <v>43276</v>
      </c>
      <c r="Q10" s="59"/>
      <c r="R10" s="38">
        <f aca="true" t="shared" si="1" ref="R10:R27">O10+Q10</f>
        <v>1108764</v>
      </c>
      <c r="S10" s="52"/>
      <c r="T10" s="40">
        <f aca="true" t="shared" si="2" ref="T10:T27">S10+P10</f>
        <v>43276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3</v>
      </c>
      <c r="F11" s="31" t="s">
        <v>167</v>
      </c>
      <c r="G11" s="31" t="s">
        <v>89</v>
      </c>
      <c r="H11" s="31" t="s">
        <v>41</v>
      </c>
      <c r="I11" s="33">
        <v>6</v>
      </c>
      <c r="J11" s="33">
        <v>19</v>
      </c>
      <c r="K11" s="53">
        <v>102004</v>
      </c>
      <c r="L11" s="53">
        <v>3738</v>
      </c>
      <c r="M11" s="37">
        <f t="shared" si="0"/>
        <v>-0.16919932580392572</v>
      </c>
      <c r="N11" s="55">
        <v>226047</v>
      </c>
      <c r="O11" s="57">
        <v>187800</v>
      </c>
      <c r="P11" s="56">
        <v>6236</v>
      </c>
      <c r="Q11" s="59">
        <v>2782457.3200000003</v>
      </c>
      <c r="R11" s="38">
        <f t="shared" si="1"/>
        <v>2970257.3200000003</v>
      </c>
      <c r="S11" s="52">
        <v>95552</v>
      </c>
      <c r="T11" s="40">
        <f t="shared" si="2"/>
        <v>101788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2</v>
      </c>
      <c r="F12" s="31" t="s">
        <v>172</v>
      </c>
      <c r="G12" s="31" t="s">
        <v>40</v>
      </c>
      <c r="H12" s="31" t="s">
        <v>41</v>
      </c>
      <c r="I12" s="33">
        <v>5</v>
      </c>
      <c r="J12" s="33">
        <v>17</v>
      </c>
      <c r="K12" s="53">
        <v>115631</v>
      </c>
      <c r="L12" s="53">
        <v>4133</v>
      </c>
      <c r="M12" s="37">
        <f t="shared" si="0"/>
        <v>-0.33080445858920915</v>
      </c>
      <c r="N12" s="55">
        <v>267708</v>
      </c>
      <c r="O12" s="38">
        <v>179149</v>
      </c>
      <c r="P12" s="38">
        <v>7028</v>
      </c>
      <c r="Q12" s="59">
        <v>2607197.66</v>
      </c>
      <c r="R12" s="38">
        <f t="shared" si="1"/>
        <v>2786346.66</v>
      </c>
      <c r="S12" s="52">
        <v>98484</v>
      </c>
      <c r="T12" s="40">
        <f t="shared" si="2"/>
        <v>105512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1</v>
      </c>
      <c r="F13" s="31" t="s">
        <v>186</v>
      </c>
      <c r="G13" s="31" t="s">
        <v>45</v>
      </c>
      <c r="H13" s="31" t="s">
        <v>41</v>
      </c>
      <c r="I13" s="33">
        <v>2</v>
      </c>
      <c r="J13" s="33">
        <v>11</v>
      </c>
      <c r="K13" s="53">
        <v>97459</v>
      </c>
      <c r="L13" s="53">
        <v>2563</v>
      </c>
      <c r="M13" s="37">
        <f t="shared" si="0"/>
        <v>-0.6265463502894739</v>
      </c>
      <c r="N13" s="55">
        <v>478627</v>
      </c>
      <c r="O13" s="38">
        <v>178745</v>
      </c>
      <c r="P13" s="56">
        <v>5573</v>
      </c>
      <c r="Q13" s="59">
        <v>478627</v>
      </c>
      <c r="R13" s="38">
        <f t="shared" si="1"/>
        <v>657372</v>
      </c>
      <c r="S13" s="52">
        <v>14180</v>
      </c>
      <c r="T13" s="40">
        <f t="shared" si="2"/>
        <v>19753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4</v>
      </c>
      <c r="F14" s="31" t="s">
        <v>176</v>
      </c>
      <c r="G14" s="31" t="s">
        <v>50</v>
      </c>
      <c r="H14" s="31" t="s">
        <v>37</v>
      </c>
      <c r="I14" s="33">
        <v>4</v>
      </c>
      <c r="J14" s="33">
        <v>10</v>
      </c>
      <c r="K14" s="53">
        <v>59816</v>
      </c>
      <c r="L14" s="53">
        <v>2130</v>
      </c>
      <c r="M14" s="37">
        <f t="shared" si="0"/>
        <v>-0.4231279378228696</v>
      </c>
      <c r="N14" s="55">
        <v>171896</v>
      </c>
      <c r="O14" s="38">
        <v>99162</v>
      </c>
      <c r="P14" s="38">
        <v>4040</v>
      </c>
      <c r="Q14" s="59">
        <v>818391</v>
      </c>
      <c r="R14" s="38">
        <f t="shared" si="1"/>
        <v>917553</v>
      </c>
      <c r="S14" s="52">
        <v>32461</v>
      </c>
      <c r="T14" s="40">
        <f t="shared" si="2"/>
        <v>36501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6</v>
      </c>
      <c r="F15" s="31" t="s">
        <v>183</v>
      </c>
      <c r="G15" s="31" t="s">
        <v>45</v>
      </c>
      <c r="H15" s="31" t="s">
        <v>48</v>
      </c>
      <c r="I15" s="33">
        <v>3</v>
      </c>
      <c r="J15" s="33">
        <v>6</v>
      </c>
      <c r="K15" s="53">
        <v>18576</v>
      </c>
      <c r="L15" s="53">
        <v>711</v>
      </c>
      <c r="M15" s="37">
        <f t="shared" si="0"/>
        <v>-0.3986018850206935</v>
      </c>
      <c r="N15" s="55">
        <v>57506</v>
      </c>
      <c r="O15" s="38">
        <v>34584</v>
      </c>
      <c r="P15" s="38">
        <v>1509</v>
      </c>
      <c r="Q15" s="59">
        <v>219613</v>
      </c>
      <c r="R15" s="38">
        <f t="shared" si="1"/>
        <v>254197</v>
      </c>
      <c r="S15" s="52">
        <v>8740</v>
      </c>
      <c r="T15" s="40">
        <f t="shared" si="2"/>
        <v>10249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9</v>
      </c>
      <c r="F16" s="31" t="s">
        <v>182</v>
      </c>
      <c r="G16" s="31" t="s">
        <v>45</v>
      </c>
      <c r="H16" s="31" t="s">
        <v>41</v>
      </c>
      <c r="I16" s="33">
        <v>3</v>
      </c>
      <c r="J16" s="63">
        <v>3</v>
      </c>
      <c r="K16" s="53">
        <v>15257</v>
      </c>
      <c r="L16" s="53">
        <v>532</v>
      </c>
      <c r="M16" s="37">
        <f t="shared" si="0"/>
        <v>-0.07910771455127541</v>
      </c>
      <c r="N16" s="55">
        <v>29049</v>
      </c>
      <c r="O16" s="57">
        <v>26751</v>
      </c>
      <c r="P16" s="56">
        <v>1086</v>
      </c>
      <c r="Q16" s="59">
        <v>88492</v>
      </c>
      <c r="R16" s="38">
        <f t="shared" si="1"/>
        <v>115243</v>
      </c>
      <c r="S16" s="52">
        <v>3432</v>
      </c>
      <c r="T16" s="40">
        <f t="shared" si="2"/>
        <v>4518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 t="s">
        <v>38</v>
      </c>
      <c r="F17" s="54" t="s">
        <v>192</v>
      </c>
      <c r="G17" s="54" t="s">
        <v>45</v>
      </c>
      <c r="H17" s="54" t="s">
        <v>41</v>
      </c>
      <c r="I17" s="54">
        <v>1</v>
      </c>
      <c r="J17" s="33">
        <v>4</v>
      </c>
      <c r="K17" s="53">
        <v>17797</v>
      </c>
      <c r="L17" s="53">
        <v>596</v>
      </c>
      <c r="M17" s="37" t="e">
        <f t="shared" si="0"/>
        <v>#DIV/0!</v>
      </c>
      <c r="N17" s="55"/>
      <c r="O17" s="57">
        <v>25587</v>
      </c>
      <c r="P17" s="56">
        <v>1009</v>
      </c>
      <c r="Q17" s="59"/>
      <c r="R17" s="38">
        <f t="shared" si="1"/>
        <v>25587</v>
      </c>
      <c r="S17" s="52"/>
      <c r="T17" s="40">
        <f t="shared" si="2"/>
        <v>1009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8</v>
      </c>
      <c r="F18" s="31" t="s">
        <v>187</v>
      </c>
      <c r="G18" s="31" t="s">
        <v>45</v>
      </c>
      <c r="H18" s="31" t="s">
        <v>41</v>
      </c>
      <c r="I18" s="61">
        <v>2</v>
      </c>
      <c r="J18" s="33">
        <v>3</v>
      </c>
      <c r="K18" s="62">
        <v>13768</v>
      </c>
      <c r="L18" s="53">
        <v>464</v>
      </c>
      <c r="M18" s="37">
        <f t="shared" si="0"/>
        <v>-0.36862193108301977</v>
      </c>
      <c r="N18" s="55">
        <v>36943</v>
      </c>
      <c r="O18" s="57">
        <v>23325</v>
      </c>
      <c r="P18" s="56">
        <v>890</v>
      </c>
      <c r="Q18" s="59">
        <v>36943</v>
      </c>
      <c r="R18" s="38">
        <f t="shared" si="1"/>
        <v>60268</v>
      </c>
      <c r="S18" s="52">
        <v>1497</v>
      </c>
      <c r="T18" s="40">
        <f t="shared" si="2"/>
        <v>2387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5</v>
      </c>
      <c r="F19" s="31" t="s">
        <v>181</v>
      </c>
      <c r="G19" s="31" t="s">
        <v>45</v>
      </c>
      <c r="H19" s="31" t="s">
        <v>67</v>
      </c>
      <c r="I19" s="61">
        <v>3</v>
      </c>
      <c r="J19" s="33">
        <v>4</v>
      </c>
      <c r="K19" s="62">
        <v>13297</v>
      </c>
      <c r="L19" s="53">
        <v>454</v>
      </c>
      <c r="M19" s="37">
        <f t="shared" si="0"/>
        <v>-0.6567887569598175</v>
      </c>
      <c r="N19" s="55">
        <v>59628</v>
      </c>
      <c r="O19" s="38">
        <v>20465</v>
      </c>
      <c r="P19" s="38">
        <v>787</v>
      </c>
      <c r="Q19" s="59">
        <v>204400</v>
      </c>
      <c r="R19" s="38">
        <f t="shared" si="1"/>
        <v>224865</v>
      </c>
      <c r="S19" s="52">
        <v>7578</v>
      </c>
      <c r="T19" s="40">
        <f t="shared" si="2"/>
        <v>8365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12</v>
      </c>
      <c r="F20" s="31" t="s">
        <v>177</v>
      </c>
      <c r="G20" s="31" t="s">
        <v>43</v>
      </c>
      <c r="H20" s="31" t="s">
        <v>41</v>
      </c>
      <c r="I20" s="33">
        <v>4</v>
      </c>
      <c r="J20" s="33">
        <v>5</v>
      </c>
      <c r="K20" s="53">
        <v>12213</v>
      </c>
      <c r="L20" s="53">
        <v>422</v>
      </c>
      <c r="M20" s="37">
        <f t="shared" si="0"/>
        <v>-0.11701353514772228</v>
      </c>
      <c r="N20" s="55">
        <v>20613</v>
      </c>
      <c r="O20" s="57">
        <v>18201</v>
      </c>
      <c r="P20" s="56">
        <v>710</v>
      </c>
      <c r="Q20" s="59">
        <v>90575</v>
      </c>
      <c r="R20" s="38">
        <f t="shared" si="1"/>
        <v>108776</v>
      </c>
      <c r="S20" s="52">
        <v>3669</v>
      </c>
      <c r="T20" s="40">
        <f t="shared" si="2"/>
        <v>4379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13</v>
      </c>
      <c r="F21" s="31" t="s">
        <v>173</v>
      </c>
      <c r="G21" s="31" t="s">
        <v>45</v>
      </c>
      <c r="H21" s="31" t="s">
        <v>48</v>
      </c>
      <c r="I21" s="33">
        <v>5</v>
      </c>
      <c r="J21" s="33">
        <v>5</v>
      </c>
      <c r="K21" s="53">
        <v>5928</v>
      </c>
      <c r="L21" s="53">
        <v>195</v>
      </c>
      <c r="M21" s="37">
        <f t="shared" si="0"/>
        <v>-0.4832188085638026</v>
      </c>
      <c r="N21" s="55">
        <v>17609</v>
      </c>
      <c r="O21" s="38">
        <v>9100</v>
      </c>
      <c r="P21" s="38">
        <v>347</v>
      </c>
      <c r="Q21" s="59">
        <v>167297.5</v>
      </c>
      <c r="R21" s="38">
        <f t="shared" si="1"/>
        <v>176397.5</v>
      </c>
      <c r="S21" s="52">
        <v>6171</v>
      </c>
      <c r="T21" s="40">
        <f t="shared" si="2"/>
        <v>6518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10</v>
      </c>
      <c r="F22" s="31" t="s">
        <v>160</v>
      </c>
      <c r="G22" s="31" t="s">
        <v>43</v>
      </c>
      <c r="H22" s="31" t="s">
        <v>41</v>
      </c>
      <c r="I22" s="33">
        <v>8</v>
      </c>
      <c r="J22" s="63">
        <v>9</v>
      </c>
      <c r="K22" s="53">
        <v>7688</v>
      </c>
      <c r="L22" s="53">
        <v>480</v>
      </c>
      <c r="M22" s="37">
        <f t="shared" si="0"/>
        <v>-0.6828569301771624</v>
      </c>
      <c r="N22" s="55">
        <v>26868</v>
      </c>
      <c r="O22" s="57">
        <v>8521</v>
      </c>
      <c r="P22" s="56">
        <v>527</v>
      </c>
      <c r="Q22" s="59">
        <v>1362057.2999999998</v>
      </c>
      <c r="R22" s="38">
        <f t="shared" si="1"/>
        <v>1370578.2999999998</v>
      </c>
      <c r="S22" s="52">
        <v>53061</v>
      </c>
      <c r="T22" s="40">
        <f t="shared" si="2"/>
        <v>53588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7</v>
      </c>
      <c r="F23" s="31" t="s">
        <v>188</v>
      </c>
      <c r="G23" s="31" t="s">
        <v>45</v>
      </c>
      <c r="H23" s="31" t="s">
        <v>41</v>
      </c>
      <c r="I23" s="33">
        <v>2</v>
      </c>
      <c r="J23" s="33">
        <v>1</v>
      </c>
      <c r="K23" s="53">
        <v>4365</v>
      </c>
      <c r="L23" s="53">
        <v>134</v>
      </c>
      <c r="M23" s="37">
        <f t="shared" si="0"/>
        <v>-0.8435646264687834</v>
      </c>
      <c r="N23" s="55">
        <v>43999</v>
      </c>
      <c r="O23" s="56">
        <v>6883</v>
      </c>
      <c r="P23" s="56">
        <v>240</v>
      </c>
      <c r="Q23" s="59">
        <v>43999</v>
      </c>
      <c r="R23" s="38">
        <f t="shared" si="1"/>
        <v>50882</v>
      </c>
      <c r="S23" s="52">
        <v>2097</v>
      </c>
      <c r="T23" s="40">
        <f t="shared" si="2"/>
        <v>2337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14</v>
      </c>
      <c r="F24" s="31" t="s">
        <v>149</v>
      </c>
      <c r="G24" s="31" t="s">
        <v>89</v>
      </c>
      <c r="H24" s="31" t="s">
        <v>41</v>
      </c>
      <c r="I24" s="33">
        <v>10</v>
      </c>
      <c r="J24" s="33">
        <v>5</v>
      </c>
      <c r="K24" s="53">
        <v>2001</v>
      </c>
      <c r="L24" s="53">
        <v>154</v>
      </c>
      <c r="M24" s="37">
        <f t="shared" si="0"/>
        <v>-0.3361526357199056</v>
      </c>
      <c r="N24" s="55">
        <v>10168</v>
      </c>
      <c r="O24" s="57">
        <v>6750</v>
      </c>
      <c r="P24" s="60">
        <v>400</v>
      </c>
      <c r="Q24" s="59">
        <v>1257477.54</v>
      </c>
      <c r="R24" s="38">
        <f t="shared" si="1"/>
        <v>1264227.54</v>
      </c>
      <c r="S24" s="52">
        <v>50649</v>
      </c>
      <c r="T24" s="40">
        <f t="shared" si="2"/>
        <v>51049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15</v>
      </c>
      <c r="F25" s="31" t="s">
        <v>164</v>
      </c>
      <c r="G25" s="31" t="s">
        <v>40</v>
      </c>
      <c r="H25" s="31" t="s">
        <v>41</v>
      </c>
      <c r="I25" s="33">
        <v>7</v>
      </c>
      <c r="J25" s="33">
        <v>5</v>
      </c>
      <c r="K25" s="53">
        <v>3472</v>
      </c>
      <c r="L25" s="53">
        <v>107</v>
      </c>
      <c r="M25" s="37">
        <f t="shared" si="0"/>
        <v>-0.2257531010041347</v>
      </c>
      <c r="N25" s="55">
        <v>8465</v>
      </c>
      <c r="O25" s="64">
        <v>6554</v>
      </c>
      <c r="P25" s="56">
        <v>251</v>
      </c>
      <c r="Q25" s="59">
        <v>395106.72</v>
      </c>
      <c r="R25" s="38">
        <f t="shared" si="1"/>
        <v>401660.72</v>
      </c>
      <c r="S25" s="52">
        <v>15915</v>
      </c>
      <c r="T25" s="40">
        <f t="shared" si="2"/>
        <v>16166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18</v>
      </c>
      <c r="F26" s="31" t="s">
        <v>156</v>
      </c>
      <c r="G26" s="31" t="s">
        <v>45</v>
      </c>
      <c r="H26" s="31" t="s">
        <v>84</v>
      </c>
      <c r="I26" s="33">
        <v>9</v>
      </c>
      <c r="J26" s="33">
        <v>6</v>
      </c>
      <c r="K26" s="53">
        <v>2868</v>
      </c>
      <c r="L26" s="53">
        <v>156</v>
      </c>
      <c r="M26" s="37">
        <f t="shared" si="0"/>
        <v>0.1260939453473835</v>
      </c>
      <c r="N26" s="55">
        <v>5599</v>
      </c>
      <c r="O26" s="38">
        <v>6305</v>
      </c>
      <c r="P26" s="58">
        <v>337</v>
      </c>
      <c r="Q26" s="59">
        <v>173306</v>
      </c>
      <c r="R26" s="38">
        <f t="shared" si="1"/>
        <v>179611</v>
      </c>
      <c r="S26" s="52">
        <v>7472</v>
      </c>
      <c r="T26" s="40">
        <f t="shared" si="2"/>
        <v>7809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17</v>
      </c>
      <c r="F27" s="31" t="s">
        <v>131</v>
      </c>
      <c r="G27" s="31" t="s">
        <v>89</v>
      </c>
      <c r="H27" s="31" t="s">
        <v>41</v>
      </c>
      <c r="I27" s="33">
        <v>14</v>
      </c>
      <c r="J27" s="33">
        <v>6</v>
      </c>
      <c r="K27" s="53">
        <v>3707</v>
      </c>
      <c r="L27" s="53">
        <v>180</v>
      </c>
      <c r="M27" s="37">
        <f t="shared" si="0"/>
        <v>-0.03953122266923215</v>
      </c>
      <c r="N27" s="55">
        <v>5717</v>
      </c>
      <c r="O27" s="57">
        <v>5491</v>
      </c>
      <c r="P27" s="56">
        <v>263</v>
      </c>
      <c r="Q27" s="59">
        <v>1684775.1799999997</v>
      </c>
      <c r="R27" s="38">
        <f t="shared" si="1"/>
        <v>1690266.1799999997</v>
      </c>
      <c r="S27" s="52">
        <v>57249</v>
      </c>
      <c r="T27" s="40">
        <f t="shared" si="2"/>
        <v>57512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2" ht="13.5" thickBot="1">
      <c r="D28" s="44"/>
      <c r="E28" s="45"/>
      <c r="F28" s="45"/>
      <c r="G28" s="45"/>
      <c r="H28" s="45"/>
      <c r="I28" s="45"/>
      <c r="J28" s="45"/>
      <c r="K28" s="46">
        <f>SUM(K10:K27)</f>
        <v>1253074</v>
      </c>
      <c r="L28" s="46">
        <f>SUM(L10:L27)</f>
        <v>44125</v>
      </c>
      <c r="M28" s="47">
        <f t="shared" si="0"/>
        <v>0.33120641661927297</v>
      </c>
      <c r="N28" s="46">
        <f aca="true" t="shared" si="3" ref="N28:T28">SUM(N10:N27)</f>
        <v>1466442</v>
      </c>
      <c r="O28" s="46">
        <f t="shared" si="3"/>
        <v>1952137</v>
      </c>
      <c r="P28" s="46">
        <f t="shared" si="3"/>
        <v>74509</v>
      </c>
      <c r="Q28" s="46">
        <f t="shared" si="3"/>
        <v>12410715.22</v>
      </c>
      <c r="R28" s="46">
        <f t="shared" si="3"/>
        <v>14362852.22</v>
      </c>
      <c r="S28" s="46">
        <f t="shared" si="3"/>
        <v>458207</v>
      </c>
      <c r="T28" s="46">
        <f t="shared" si="3"/>
        <v>532716</v>
      </c>
      <c r="U28" s="48"/>
      <c r="V28" s="49">
        <f>SUM(V10:V27)</f>
        <v>0</v>
      </c>
    </row>
    <row r="31" spans="15:16" ht="12.75">
      <c r="O31" s="56"/>
      <c r="P31" s="57"/>
    </row>
    <row r="34" spans="16:256" s="3" customFormat="1" ht="12.75">
      <c r="P34" s="49"/>
      <c r="Q34" s="4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6"/>
  <sheetViews>
    <sheetView zoomScalePageLayoutView="0" workbookViewId="0" topLeftCell="A1">
      <selection activeCell="O27" sqref="O27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10.57421875" style="3" hidden="1" customWidth="1"/>
    <col min="20" max="20" width="11.00390625" style="3" customWidth="1"/>
    <col min="21" max="21" width="9.140625" style="3" customWidth="1"/>
    <col min="22" max="22" width="10.140625" style="3" hidden="1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184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185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26</v>
      </c>
      <c r="N4" s="22" t="s">
        <v>8</v>
      </c>
      <c r="Q4" s="22"/>
      <c r="R4" s="1" t="s">
        <v>9</v>
      </c>
      <c r="S4" s="1"/>
      <c r="T4" s="23">
        <v>40360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 t="s">
        <v>38</v>
      </c>
      <c r="F10" s="31" t="s">
        <v>186</v>
      </c>
      <c r="G10" s="31" t="s">
        <v>45</v>
      </c>
      <c r="H10" s="31" t="s">
        <v>41</v>
      </c>
      <c r="I10" s="33">
        <v>1</v>
      </c>
      <c r="J10" s="33">
        <v>11</v>
      </c>
      <c r="K10" s="36">
        <v>355802</v>
      </c>
      <c r="L10" s="36">
        <v>9459</v>
      </c>
      <c r="M10" s="37" t="e">
        <f aca="true" t="shared" si="0" ref="M10:M30">O10/N10-100%</f>
        <v>#DIV/0!</v>
      </c>
      <c r="N10" s="38"/>
      <c r="O10" s="38">
        <v>478627</v>
      </c>
      <c r="P10" s="38">
        <v>14180</v>
      </c>
      <c r="Q10" s="38"/>
      <c r="R10" s="38">
        <f aca="true" t="shared" si="1" ref="R10:R29">O10+Q10</f>
        <v>478627</v>
      </c>
      <c r="S10" s="40"/>
      <c r="T10" s="40">
        <f aca="true" t="shared" si="2" ref="T10:T29">S10+P10</f>
        <v>14180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1</v>
      </c>
      <c r="F11" s="31" t="s">
        <v>172</v>
      </c>
      <c r="G11" s="31" t="s">
        <v>40</v>
      </c>
      <c r="H11" s="31" t="s">
        <v>41</v>
      </c>
      <c r="I11" s="33">
        <v>4</v>
      </c>
      <c r="J11" s="33">
        <v>17</v>
      </c>
      <c r="K11" s="36">
        <v>174097</v>
      </c>
      <c r="L11" s="36">
        <v>5960</v>
      </c>
      <c r="M11" s="37">
        <f t="shared" si="0"/>
        <v>-0.587807256487977</v>
      </c>
      <c r="N11" s="38">
        <v>649472.86</v>
      </c>
      <c r="O11" s="38">
        <v>267708</v>
      </c>
      <c r="P11" s="38">
        <v>10545</v>
      </c>
      <c r="Q11" s="38">
        <v>2339489.66</v>
      </c>
      <c r="R11" s="38">
        <f t="shared" si="1"/>
        <v>2607197.66</v>
      </c>
      <c r="S11" s="40">
        <v>87939</v>
      </c>
      <c r="T11" s="40">
        <f t="shared" si="2"/>
        <v>98484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2</v>
      </c>
      <c r="F12" s="31" t="s">
        <v>167</v>
      </c>
      <c r="G12" s="31" t="s">
        <v>89</v>
      </c>
      <c r="H12" s="31" t="s">
        <v>41</v>
      </c>
      <c r="I12" s="33">
        <v>5</v>
      </c>
      <c r="J12" s="33">
        <v>19</v>
      </c>
      <c r="K12" s="36">
        <v>152253</v>
      </c>
      <c r="L12" s="36">
        <v>5561</v>
      </c>
      <c r="M12" s="37">
        <f t="shared" si="0"/>
        <v>-0.3558969478427747</v>
      </c>
      <c r="N12" s="38">
        <v>350948.5</v>
      </c>
      <c r="O12" s="38">
        <v>226047</v>
      </c>
      <c r="P12" s="38">
        <v>8829</v>
      </c>
      <c r="Q12" s="38">
        <v>2556410.3200000003</v>
      </c>
      <c r="R12" s="38">
        <f t="shared" si="1"/>
        <v>2782457.3200000003</v>
      </c>
      <c r="S12" s="40">
        <v>86723</v>
      </c>
      <c r="T12" s="40">
        <f t="shared" si="2"/>
        <v>95552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3</v>
      </c>
      <c r="F13" s="31" t="s">
        <v>176</v>
      </c>
      <c r="G13" s="31" t="s">
        <v>50</v>
      </c>
      <c r="H13" s="31" t="s">
        <v>37</v>
      </c>
      <c r="I13" s="33">
        <v>3</v>
      </c>
      <c r="J13" s="33">
        <v>10</v>
      </c>
      <c r="K13" s="36">
        <v>119481</v>
      </c>
      <c r="L13" s="36">
        <v>4420</v>
      </c>
      <c r="M13" s="37">
        <f t="shared" si="0"/>
        <v>-0.4720103696013417</v>
      </c>
      <c r="N13" s="38">
        <v>325567</v>
      </c>
      <c r="O13" s="38">
        <v>171896</v>
      </c>
      <c r="P13" s="38">
        <v>7082</v>
      </c>
      <c r="Q13" s="38">
        <v>646495</v>
      </c>
      <c r="R13" s="38">
        <f t="shared" si="1"/>
        <v>818391</v>
      </c>
      <c r="S13" s="40">
        <v>25379</v>
      </c>
      <c r="T13" s="40">
        <f t="shared" si="2"/>
        <v>32461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5</v>
      </c>
      <c r="F14" s="31" t="s">
        <v>181</v>
      </c>
      <c r="G14" s="31" t="s">
        <v>45</v>
      </c>
      <c r="H14" s="31" t="s">
        <v>67</v>
      </c>
      <c r="I14" s="33">
        <v>2</v>
      </c>
      <c r="J14" s="33">
        <v>4</v>
      </c>
      <c r="K14" s="36">
        <v>42057</v>
      </c>
      <c r="L14" s="36">
        <v>1390</v>
      </c>
      <c r="M14" s="37" t="e">
        <f t="shared" si="0"/>
        <v>#DIV/0!</v>
      </c>
      <c r="N14" s="38"/>
      <c r="O14" s="38">
        <v>59628</v>
      </c>
      <c r="P14" s="38">
        <v>2289</v>
      </c>
      <c r="Q14" s="38">
        <v>144772</v>
      </c>
      <c r="R14" s="38">
        <f t="shared" si="1"/>
        <v>204400</v>
      </c>
      <c r="S14" s="40">
        <v>5289</v>
      </c>
      <c r="T14" s="40">
        <f t="shared" si="2"/>
        <v>7578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4</v>
      </c>
      <c r="F15" s="31" t="s">
        <v>183</v>
      </c>
      <c r="G15" s="31" t="s">
        <v>45</v>
      </c>
      <c r="H15" s="31" t="s">
        <v>48</v>
      </c>
      <c r="I15" s="33">
        <v>2</v>
      </c>
      <c r="J15" s="33">
        <v>6</v>
      </c>
      <c r="K15" s="35">
        <v>40635</v>
      </c>
      <c r="L15" s="36">
        <v>1514</v>
      </c>
      <c r="M15" s="37" t="e">
        <f t="shared" si="0"/>
        <v>#DIV/0!</v>
      </c>
      <c r="N15" s="38"/>
      <c r="O15" s="38">
        <v>57506</v>
      </c>
      <c r="P15" s="38">
        <v>2364</v>
      </c>
      <c r="Q15" s="38">
        <v>162107</v>
      </c>
      <c r="R15" s="38">
        <f t="shared" si="1"/>
        <v>219613</v>
      </c>
      <c r="S15" s="40">
        <v>6376</v>
      </c>
      <c r="T15" s="40">
        <f t="shared" si="2"/>
        <v>8740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 t="s">
        <v>38</v>
      </c>
      <c r="F16" s="31" t="s">
        <v>188</v>
      </c>
      <c r="G16" s="31" t="s">
        <v>45</v>
      </c>
      <c r="H16" s="31" t="s">
        <v>41</v>
      </c>
      <c r="I16" s="33">
        <v>1</v>
      </c>
      <c r="J16" s="33">
        <v>1</v>
      </c>
      <c r="K16" s="36">
        <v>41032</v>
      </c>
      <c r="L16" s="36">
        <v>1967</v>
      </c>
      <c r="M16" s="37" t="e">
        <f t="shared" si="0"/>
        <v>#DIV/0!</v>
      </c>
      <c r="N16" s="38"/>
      <c r="O16" s="38">
        <v>43999</v>
      </c>
      <c r="P16" s="38">
        <v>2097</v>
      </c>
      <c r="Q16" s="38"/>
      <c r="R16" s="38">
        <f t="shared" si="1"/>
        <v>43999</v>
      </c>
      <c r="S16" s="40"/>
      <c r="T16" s="40">
        <f t="shared" si="2"/>
        <v>2097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 t="s">
        <v>38</v>
      </c>
      <c r="F17" s="31" t="s">
        <v>187</v>
      </c>
      <c r="G17" s="31" t="s">
        <v>45</v>
      </c>
      <c r="H17" s="31" t="s">
        <v>41</v>
      </c>
      <c r="I17" s="33">
        <v>1</v>
      </c>
      <c r="J17" s="33">
        <v>3</v>
      </c>
      <c r="K17" s="36">
        <v>23871</v>
      </c>
      <c r="L17" s="36">
        <v>821</v>
      </c>
      <c r="M17" s="37" t="e">
        <f t="shared" si="0"/>
        <v>#DIV/0!</v>
      </c>
      <c r="N17" s="38"/>
      <c r="O17" s="38">
        <v>36943</v>
      </c>
      <c r="P17" s="38">
        <v>1497</v>
      </c>
      <c r="Q17" s="38"/>
      <c r="R17" s="38">
        <f t="shared" si="1"/>
        <v>36943</v>
      </c>
      <c r="S17" s="40"/>
      <c r="T17" s="40">
        <f t="shared" si="2"/>
        <v>1497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6</v>
      </c>
      <c r="F18" s="31" t="s">
        <v>182</v>
      </c>
      <c r="G18" s="31" t="s">
        <v>45</v>
      </c>
      <c r="H18" s="31" t="s">
        <v>41</v>
      </c>
      <c r="I18" s="33">
        <v>2</v>
      </c>
      <c r="J18" s="33">
        <v>3</v>
      </c>
      <c r="K18" s="36">
        <v>19057</v>
      </c>
      <c r="L18" s="36">
        <v>658</v>
      </c>
      <c r="M18" s="37" t="e">
        <f t="shared" si="0"/>
        <v>#DIV/0!</v>
      </c>
      <c r="N18" s="38"/>
      <c r="O18" s="38">
        <v>29049</v>
      </c>
      <c r="P18" s="38">
        <v>1151</v>
      </c>
      <c r="Q18" s="38">
        <v>59443</v>
      </c>
      <c r="R18" s="38">
        <f t="shared" si="1"/>
        <v>88492</v>
      </c>
      <c r="S18" s="40">
        <v>2281</v>
      </c>
      <c r="T18" s="40">
        <f t="shared" si="2"/>
        <v>3432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9</v>
      </c>
      <c r="F19" s="31" t="s">
        <v>160</v>
      </c>
      <c r="G19" s="31" t="s">
        <v>43</v>
      </c>
      <c r="H19" s="31" t="s">
        <v>41</v>
      </c>
      <c r="I19" s="33">
        <v>7</v>
      </c>
      <c r="J19" s="33">
        <v>9</v>
      </c>
      <c r="K19" s="36">
        <v>19019</v>
      </c>
      <c r="L19" s="36">
        <v>757</v>
      </c>
      <c r="M19" s="37">
        <f t="shared" si="0"/>
        <v>-0.39969837457409374</v>
      </c>
      <c r="N19" s="38">
        <v>44757.5</v>
      </c>
      <c r="O19" s="38">
        <v>26868</v>
      </c>
      <c r="P19" s="38">
        <v>1143</v>
      </c>
      <c r="Q19" s="38">
        <v>1335189.2999999998</v>
      </c>
      <c r="R19" s="38">
        <f t="shared" si="1"/>
        <v>1362057.2999999998</v>
      </c>
      <c r="S19" s="40">
        <v>51918</v>
      </c>
      <c r="T19" s="40">
        <f t="shared" si="2"/>
        <v>53061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8</v>
      </c>
      <c r="F20" s="31" t="s">
        <v>168</v>
      </c>
      <c r="G20" s="31" t="s">
        <v>45</v>
      </c>
      <c r="H20" s="31" t="s">
        <v>48</v>
      </c>
      <c r="I20" s="33">
        <v>5</v>
      </c>
      <c r="J20" s="33">
        <v>3</v>
      </c>
      <c r="K20" s="36">
        <v>15384</v>
      </c>
      <c r="L20" s="36">
        <v>508</v>
      </c>
      <c r="M20" s="37">
        <f t="shared" si="0"/>
        <v>-0.3755948334466349</v>
      </c>
      <c r="N20" s="38">
        <v>35304</v>
      </c>
      <c r="O20" s="38">
        <v>22044</v>
      </c>
      <c r="P20" s="38">
        <v>853</v>
      </c>
      <c r="Q20" s="38">
        <v>229794.94</v>
      </c>
      <c r="R20" s="38">
        <f t="shared" si="1"/>
        <v>251838.94</v>
      </c>
      <c r="S20" s="40">
        <v>8867</v>
      </c>
      <c r="T20" s="40">
        <f t="shared" si="2"/>
        <v>9720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7</v>
      </c>
      <c r="F21" s="31" t="s">
        <v>177</v>
      </c>
      <c r="G21" s="31" t="s">
        <v>43</v>
      </c>
      <c r="H21" s="31" t="s">
        <v>41</v>
      </c>
      <c r="I21" s="33">
        <v>3</v>
      </c>
      <c r="J21" s="33">
        <v>5</v>
      </c>
      <c r="K21" s="36">
        <v>13779</v>
      </c>
      <c r="L21" s="36">
        <v>461</v>
      </c>
      <c r="M21" s="37">
        <f t="shared" si="0"/>
        <v>-0.4064101825721361</v>
      </c>
      <c r="N21" s="38">
        <v>34726</v>
      </c>
      <c r="O21" s="38">
        <v>20613</v>
      </c>
      <c r="P21" s="38">
        <v>821</v>
      </c>
      <c r="Q21" s="38">
        <v>69962</v>
      </c>
      <c r="R21" s="38">
        <f t="shared" si="1"/>
        <v>90575</v>
      </c>
      <c r="S21" s="40">
        <v>2848</v>
      </c>
      <c r="T21" s="40">
        <f t="shared" si="2"/>
        <v>3669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10</v>
      </c>
      <c r="F22" s="31" t="s">
        <v>173</v>
      </c>
      <c r="G22" s="31" t="s">
        <v>45</v>
      </c>
      <c r="H22" s="31" t="s">
        <v>48</v>
      </c>
      <c r="I22" s="33">
        <v>4</v>
      </c>
      <c r="J22" s="33">
        <v>3</v>
      </c>
      <c r="K22" s="36">
        <v>12416</v>
      </c>
      <c r="L22" s="36">
        <v>417</v>
      </c>
      <c r="M22" s="37">
        <f t="shared" si="0"/>
        <v>-0.4637288342063589</v>
      </c>
      <c r="N22" s="38">
        <v>32836</v>
      </c>
      <c r="O22" s="38">
        <v>17609</v>
      </c>
      <c r="P22" s="38">
        <v>681</v>
      </c>
      <c r="Q22" s="38">
        <v>149688.5</v>
      </c>
      <c r="R22" s="38">
        <f t="shared" si="1"/>
        <v>167297.5</v>
      </c>
      <c r="S22" s="40">
        <v>5490</v>
      </c>
      <c r="T22" s="40">
        <f t="shared" si="2"/>
        <v>6171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12</v>
      </c>
      <c r="F23" s="31" t="s">
        <v>149</v>
      </c>
      <c r="G23" s="31" t="s">
        <v>89</v>
      </c>
      <c r="H23" s="31" t="s">
        <v>41</v>
      </c>
      <c r="I23" s="33">
        <v>9</v>
      </c>
      <c r="J23" s="33">
        <v>8</v>
      </c>
      <c r="K23" s="36">
        <v>10048</v>
      </c>
      <c r="L23" s="36">
        <v>554</v>
      </c>
      <c r="M23" s="37">
        <f t="shared" si="0"/>
        <v>-0.48603634341749435</v>
      </c>
      <c r="N23" s="38">
        <v>19783.5</v>
      </c>
      <c r="O23" s="38">
        <v>10168</v>
      </c>
      <c r="P23" s="38">
        <v>560</v>
      </c>
      <c r="Q23" s="38">
        <v>1247309.54</v>
      </c>
      <c r="R23" s="38">
        <f t="shared" si="1"/>
        <v>1257477.54</v>
      </c>
      <c r="S23" s="40">
        <v>50089</v>
      </c>
      <c r="T23" s="40">
        <f t="shared" si="2"/>
        <v>50649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13</v>
      </c>
      <c r="F24" s="31" t="s">
        <v>164</v>
      </c>
      <c r="G24" s="31" t="s">
        <v>40</v>
      </c>
      <c r="H24" s="31" t="s">
        <v>41</v>
      </c>
      <c r="I24" s="33">
        <v>6</v>
      </c>
      <c r="J24" s="33">
        <v>5</v>
      </c>
      <c r="K24" s="36">
        <v>6068</v>
      </c>
      <c r="L24" s="36">
        <v>302</v>
      </c>
      <c r="M24" s="37">
        <f t="shared" si="0"/>
        <v>-0.6797469149394186</v>
      </c>
      <c r="N24" s="38">
        <v>26432.22</v>
      </c>
      <c r="O24" s="38">
        <v>8465</v>
      </c>
      <c r="P24" s="38">
        <v>405</v>
      </c>
      <c r="Q24" s="38">
        <v>386641.72</v>
      </c>
      <c r="R24" s="38">
        <f t="shared" si="1"/>
        <v>395106.72</v>
      </c>
      <c r="S24" s="40">
        <v>15510</v>
      </c>
      <c r="T24" s="40">
        <f t="shared" si="2"/>
        <v>15915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14</v>
      </c>
      <c r="F25" s="31" t="s">
        <v>178</v>
      </c>
      <c r="G25" s="31" t="s">
        <v>45</v>
      </c>
      <c r="H25" s="31" t="s">
        <v>41</v>
      </c>
      <c r="I25" s="33">
        <v>3</v>
      </c>
      <c r="J25" s="33">
        <v>1</v>
      </c>
      <c r="K25" s="36">
        <v>4435</v>
      </c>
      <c r="L25" s="36">
        <v>149</v>
      </c>
      <c r="M25" s="37">
        <f t="shared" si="0"/>
        <v>0.36449147560258677</v>
      </c>
      <c r="N25" s="38">
        <v>5103</v>
      </c>
      <c r="O25" s="38">
        <v>6963</v>
      </c>
      <c r="P25" s="38">
        <v>278</v>
      </c>
      <c r="Q25" s="38">
        <v>17021</v>
      </c>
      <c r="R25" s="38">
        <f t="shared" si="1"/>
        <v>23984</v>
      </c>
      <c r="S25" s="40">
        <v>626</v>
      </c>
      <c r="T25" s="40">
        <f t="shared" si="2"/>
        <v>904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11</v>
      </c>
      <c r="F26" s="31" t="s">
        <v>131</v>
      </c>
      <c r="G26" s="31" t="s">
        <v>89</v>
      </c>
      <c r="H26" s="31" t="s">
        <v>41</v>
      </c>
      <c r="I26" s="33">
        <v>13</v>
      </c>
      <c r="J26" s="33">
        <v>5</v>
      </c>
      <c r="K26" s="36">
        <v>3085</v>
      </c>
      <c r="L26" s="36">
        <v>136</v>
      </c>
      <c r="M26" s="37">
        <f t="shared" si="0"/>
        <v>0.3267579484799257</v>
      </c>
      <c r="N26" s="38">
        <v>4309</v>
      </c>
      <c r="O26" s="38">
        <v>5717</v>
      </c>
      <c r="P26" s="38">
        <v>283</v>
      </c>
      <c r="Q26" s="38">
        <v>1679058.1799999997</v>
      </c>
      <c r="R26" s="38">
        <f t="shared" si="1"/>
        <v>1684775.1799999997</v>
      </c>
      <c r="S26" s="40">
        <v>56966</v>
      </c>
      <c r="T26" s="40">
        <f t="shared" si="2"/>
        <v>57249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16</v>
      </c>
      <c r="F27" s="31" t="s">
        <v>156</v>
      </c>
      <c r="G27" s="31" t="s">
        <v>45</v>
      </c>
      <c r="H27" s="31" t="s">
        <v>84</v>
      </c>
      <c r="I27" s="33">
        <v>8</v>
      </c>
      <c r="J27" s="33">
        <v>6</v>
      </c>
      <c r="K27" s="35">
        <v>3958</v>
      </c>
      <c r="L27" s="36">
        <v>231</v>
      </c>
      <c r="M27" s="37">
        <f t="shared" si="0"/>
        <v>2.3248218527315916</v>
      </c>
      <c r="N27" s="38">
        <v>1684</v>
      </c>
      <c r="O27" s="38">
        <v>5599</v>
      </c>
      <c r="P27" s="38">
        <v>327</v>
      </c>
      <c r="Q27" s="38">
        <v>167707</v>
      </c>
      <c r="R27" s="38">
        <f t="shared" si="1"/>
        <v>173306</v>
      </c>
      <c r="S27" s="40">
        <v>7145</v>
      </c>
      <c r="T27" s="40">
        <f t="shared" si="2"/>
        <v>7472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17</v>
      </c>
      <c r="F28" s="31" t="s">
        <v>146</v>
      </c>
      <c r="G28" s="31" t="s">
        <v>40</v>
      </c>
      <c r="H28" s="31" t="s">
        <v>41</v>
      </c>
      <c r="I28" s="33">
        <v>10</v>
      </c>
      <c r="J28" s="33">
        <v>3</v>
      </c>
      <c r="K28" s="36">
        <v>2159</v>
      </c>
      <c r="L28" s="36">
        <v>121</v>
      </c>
      <c r="M28" s="37">
        <f t="shared" si="0"/>
        <v>-0.7280838261230418</v>
      </c>
      <c r="N28" s="38">
        <v>9639</v>
      </c>
      <c r="O28" s="38">
        <v>2621</v>
      </c>
      <c r="P28" s="38">
        <v>142</v>
      </c>
      <c r="Q28" s="38">
        <v>1454386.1</v>
      </c>
      <c r="R28" s="38">
        <f t="shared" si="1"/>
        <v>1457007.1</v>
      </c>
      <c r="S28" s="40">
        <v>44149</v>
      </c>
      <c r="T28" s="40">
        <f t="shared" si="2"/>
        <v>44291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18</v>
      </c>
      <c r="F29" s="31" t="s">
        <v>141</v>
      </c>
      <c r="G29" s="31" t="s">
        <v>45</v>
      </c>
      <c r="H29" s="31" t="s">
        <v>41</v>
      </c>
      <c r="I29" s="33">
        <v>11</v>
      </c>
      <c r="J29" s="33">
        <v>3</v>
      </c>
      <c r="K29" s="36">
        <v>2250</v>
      </c>
      <c r="L29" s="36">
        <v>163</v>
      </c>
      <c r="M29" s="37">
        <f t="shared" si="0"/>
        <v>-0.4307692307692308</v>
      </c>
      <c r="N29" s="38">
        <v>4550</v>
      </c>
      <c r="O29" s="38">
        <v>2590</v>
      </c>
      <c r="P29" s="38">
        <v>180</v>
      </c>
      <c r="Q29" s="38">
        <v>633546.06</v>
      </c>
      <c r="R29" s="38">
        <f t="shared" si="1"/>
        <v>636136.06</v>
      </c>
      <c r="S29" s="40">
        <v>25554</v>
      </c>
      <c r="T29" s="40">
        <f t="shared" si="2"/>
        <v>25734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2" ht="13.5" thickBot="1">
      <c r="D30" s="44"/>
      <c r="E30" s="45"/>
      <c r="F30" s="45"/>
      <c r="G30" s="45"/>
      <c r="H30" s="45"/>
      <c r="I30" s="45"/>
      <c r="J30" s="45"/>
      <c r="K30" s="46">
        <f>SUM(K10:K29)</f>
        <v>1060886</v>
      </c>
      <c r="L30" s="46">
        <f>SUM(L10:L29)</f>
        <v>35549</v>
      </c>
      <c r="M30" s="47">
        <f t="shared" si="0"/>
        <v>-0.028769800062076967</v>
      </c>
      <c r="N30" s="46">
        <f aca="true" t="shared" si="3" ref="N30:T30">SUM(N10:N29)</f>
        <v>1545112.5799999998</v>
      </c>
      <c r="O30" s="46">
        <f t="shared" si="3"/>
        <v>1500660</v>
      </c>
      <c r="P30" s="46">
        <f t="shared" si="3"/>
        <v>55707</v>
      </c>
      <c r="Q30" s="46">
        <f t="shared" si="3"/>
        <v>13279021.320000002</v>
      </c>
      <c r="R30" s="46">
        <f t="shared" si="3"/>
        <v>14779681.320000002</v>
      </c>
      <c r="S30" s="46">
        <f t="shared" si="3"/>
        <v>483149</v>
      </c>
      <c r="T30" s="46">
        <f t="shared" si="3"/>
        <v>538856</v>
      </c>
      <c r="U30" s="48"/>
      <c r="V30" s="49">
        <f>SUM(V10:V29)</f>
        <v>0</v>
      </c>
    </row>
    <row r="36" spans="16:256" s="3" customFormat="1" ht="12.75">
      <c r="P36" s="49"/>
      <c r="Q36" s="49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4"/>
  <sheetViews>
    <sheetView zoomScalePageLayoutView="0" workbookViewId="0" topLeftCell="A1">
      <selection activeCell="R24" sqref="R24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customWidth="1"/>
    <col min="18" max="18" width="14.7109375" style="3" customWidth="1"/>
    <col min="19" max="19" width="10.57421875" style="3" hidden="1" customWidth="1"/>
    <col min="20" max="20" width="11.00390625" style="3" customWidth="1"/>
    <col min="21" max="21" width="9.140625" style="3" customWidth="1"/>
    <col min="22" max="22" width="10.140625" style="3" hidden="1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179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180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25</v>
      </c>
      <c r="N4" s="22" t="s">
        <v>8</v>
      </c>
      <c r="Q4" s="22"/>
      <c r="R4" s="1" t="s">
        <v>9</v>
      </c>
      <c r="S4" s="1"/>
      <c r="T4" s="23">
        <v>40353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31" t="s">
        <v>172</v>
      </c>
      <c r="G10" s="31" t="s">
        <v>40</v>
      </c>
      <c r="H10" s="31" t="s">
        <v>41</v>
      </c>
      <c r="I10" s="33">
        <v>3</v>
      </c>
      <c r="J10" s="33">
        <v>17</v>
      </c>
      <c r="K10" s="36">
        <v>323476</v>
      </c>
      <c r="L10" s="36">
        <v>10796</v>
      </c>
      <c r="M10" s="37">
        <f aca="true" t="shared" si="0" ref="M10:M28">O10/N10-100%</f>
        <v>-0.16563411133145733</v>
      </c>
      <c r="N10" s="38">
        <v>649472.86</v>
      </c>
      <c r="O10" s="38">
        <v>541898</v>
      </c>
      <c r="P10" s="38">
        <v>20159</v>
      </c>
      <c r="Q10" s="39">
        <v>1797591.6600000001</v>
      </c>
      <c r="R10" s="38">
        <f aca="true" t="shared" si="1" ref="R10:R27">O10+Q10</f>
        <v>2339489.66</v>
      </c>
      <c r="S10" s="39">
        <v>67780</v>
      </c>
      <c r="T10" s="40">
        <f aca="true" t="shared" si="2" ref="T10:T27">S10+P10</f>
        <v>87939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2</v>
      </c>
      <c r="F11" s="31" t="s">
        <v>167</v>
      </c>
      <c r="G11" s="31" t="s">
        <v>89</v>
      </c>
      <c r="H11" s="31" t="s">
        <v>41</v>
      </c>
      <c r="I11" s="33">
        <v>4</v>
      </c>
      <c r="J11" s="33">
        <v>19</v>
      </c>
      <c r="K11" s="36">
        <v>241333</v>
      </c>
      <c r="L11" s="36">
        <v>8395</v>
      </c>
      <c r="M11" s="37">
        <f t="shared" si="0"/>
        <v>0.3191223213662404</v>
      </c>
      <c r="N11" s="38">
        <v>350948.5</v>
      </c>
      <c r="O11" s="38">
        <v>462944</v>
      </c>
      <c r="P11" s="38">
        <v>16275</v>
      </c>
      <c r="Q11" s="39">
        <v>2093466.32</v>
      </c>
      <c r="R11" s="38">
        <f t="shared" si="1"/>
        <v>2556410.3200000003</v>
      </c>
      <c r="S11" s="39">
        <v>70448</v>
      </c>
      <c r="T11" s="40">
        <f t="shared" si="2"/>
        <v>86723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3</v>
      </c>
      <c r="F12" s="31" t="s">
        <v>176</v>
      </c>
      <c r="G12" s="31" t="s">
        <v>50</v>
      </c>
      <c r="H12" s="31" t="s">
        <v>37</v>
      </c>
      <c r="I12" s="33">
        <v>2</v>
      </c>
      <c r="J12" s="33">
        <v>10</v>
      </c>
      <c r="K12" s="36">
        <v>193761</v>
      </c>
      <c r="L12" s="36">
        <v>7118</v>
      </c>
      <c r="M12" s="37">
        <f t="shared" si="0"/>
        <v>-0.014248987151646242</v>
      </c>
      <c r="N12" s="38">
        <v>325567</v>
      </c>
      <c r="O12" s="38">
        <v>320928</v>
      </c>
      <c r="P12" s="38">
        <v>12641</v>
      </c>
      <c r="Q12" s="39">
        <v>325567</v>
      </c>
      <c r="R12" s="38">
        <f t="shared" si="1"/>
        <v>646495</v>
      </c>
      <c r="S12" s="39">
        <v>12738</v>
      </c>
      <c r="T12" s="40">
        <f t="shared" si="2"/>
        <v>25379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 t="s">
        <v>38</v>
      </c>
      <c r="F13" s="31" t="s">
        <v>183</v>
      </c>
      <c r="G13" s="31" t="s">
        <v>45</v>
      </c>
      <c r="H13" s="31" t="s">
        <v>48</v>
      </c>
      <c r="I13" s="33">
        <v>1</v>
      </c>
      <c r="J13" s="33">
        <v>6</v>
      </c>
      <c r="K13" s="35">
        <v>87779</v>
      </c>
      <c r="L13" s="36">
        <v>3166</v>
      </c>
      <c r="M13" s="37" t="e">
        <f t="shared" si="0"/>
        <v>#DIV/0!</v>
      </c>
      <c r="N13" s="38"/>
      <c r="O13" s="38">
        <v>162107</v>
      </c>
      <c r="P13" s="38">
        <v>6376</v>
      </c>
      <c r="Q13" s="39"/>
      <c r="R13" s="38">
        <f t="shared" si="1"/>
        <v>162107</v>
      </c>
      <c r="S13" s="39"/>
      <c r="T13" s="40">
        <f t="shared" si="2"/>
        <v>6376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 t="s">
        <v>38</v>
      </c>
      <c r="F14" s="31" t="s">
        <v>181</v>
      </c>
      <c r="G14" s="31" t="s">
        <v>45</v>
      </c>
      <c r="H14" s="31" t="s">
        <v>67</v>
      </c>
      <c r="I14" s="33">
        <v>1</v>
      </c>
      <c r="J14" s="33">
        <v>4</v>
      </c>
      <c r="K14" s="36">
        <v>88297</v>
      </c>
      <c r="L14" s="36">
        <v>2932</v>
      </c>
      <c r="M14" s="37" t="e">
        <f t="shared" si="0"/>
        <v>#DIV/0!</v>
      </c>
      <c r="N14" s="38"/>
      <c r="O14" s="38">
        <v>144772</v>
      </c>
      <c r="P14" s="38">
        <v>5289</v>
      </c>
      <c r="Q14" s="39"/>
      <c r="R14" s="38">
        <f t="shared" si="1"/>
        <v>144772</v>
      </c>
      <c r="S14" s="39"/>
      <c r="T14" s="40">
        <f t="shared" si="2"/>
        <v>5289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 t="s">
        <v>38</v>
      </c>
      <c r="F15" s="31" t="s">
        <v>182</v>
      </c>
      <c r="G15" s="31" t="s">
        <v>45</v>
      </c>
      <c r="H15" s="31" t="s">
        <v>41</v>
      </c>
      <c r="I15" s="33">
        <v>1</v>
      </c>
      <c r="J15" s="33">
        <v>3</v>
      </c>
      <c r="K15" s="36">
        <v>33780</v>
      </c>
      <c r="L15" s="36">
        <v>1159</v>
      </c>
      <c r="M15" s="37" t="e">
        <f t="shared" si="0"/>
        <v>#DIV/0!</v>
      </c>
      <c r="N15" s="38"/>
      <c r="O15" s="38">
        <v>59443</v>
      </c>
      <c r="P15" s="38">
        <v>2281</v>
      </c>
      <c r="Q15" s="39"/>
      <c r="R15" s="38">
        <f t="shared" si="1"/>
        <v>59443</v>
      </c>
      <c r="S15" s="39"/>
      <c r="T15" s="40">
        <f t="shared" si="2"/>
        <v>2281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6</v>
      </c>
      <c r="F16" s="31" t="s">
        <v>177</v>
      </c>
      <c r="G16" s="31" t="s">
        <v>43</v>
      </c>
      <c r="H16" s="31" t="s">
        <v>41</v>
      </c>
      <c r="I16" s="33">
        <v>2</v>
      </c>
      <c r="J16" s="33">
        <v>5</v>
      </c>
      <c r="K16" s="36">
        <v>22157</v>
      </c>
      <c r="L16" s="36">
        <v>760</v>
      </c>
      <c r="M16" s="37">
        <f t="shared" si="0"/>
        <v>0.014686402119449493</v>
      </c>
      <c r="N16" s="38">
        <v>34726</v>
      </c>
      <c r="O16" s="38">
        <v>35236</v>
      </c>
      <c r="P16" s="38">
        <v>1349</v>
      </c>
      <c r="Q16" s="39">
        <v>34726</v>
      </c>
      <c r="R16" s="38">
        <f t="shared" si="1"/>
        <v>69962</v>
      </c>
      <c r="S16" s="39">
        <v>1499</v>
      </c>
      <c r="T16" s="40">
        <f t="shared" si="2"/>
        <v>2848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5</v>
      </c>
      <c r="F17" s="31" t="s">
        <v>168</v>
      </c>
      <c r="G17" s="31" t="s">
        <v>45</v>
      </c>
      <c r="H17" s="31" t="s">
        <v>48</v>
      </c>
      <c r="I17" s="33">
        <v>4</v>
      </c>
      <c r="J17" s="33">
        <v>3</v>
      </c>
      <c r="K17" s="36">
        <v>21003</v>
      </c>
      <c r="L17" s="36">
        <v>688</v>
      </c>
      <c r="M17" s="37">
        <f t="shared" si="0"/>
        <v>-0.00569340584636302</v>
      </c>
      <c r="N17" s="38">
        <v>35304</v>
      </c>
      <c r="O17" s="38">
        <v>35103</v>
      </c>
      <c r="P17" s="38">
        <v>1314</v>
      </c>
      <c r="Q17" s="39">
        <v>194691.94</v>
      </c>
      <c r="R17" s="38">
        <f t="shared" si="1"/>
        <v>229794.94</v>
      </c>
      <c r="S17" s="39">
        <v>7553</v>
      </c>
      <c r="T17" s="40">
        <f t="shared" si="2"/>
        <v>8867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4</v>
      </c>
      <c r="F18" s="31" t="s">
        <v>160</v>
      </c>
      <c r="G18" s="31" t="s">
        <v>43</v>
      </c>
      <c r="H18" s="31" t="s">
        <v>41</v>
      </c>
      <c r="I18" s="33">
        <v>6</v>
      </c>
      <c r="J18" s="33">
        <v>8</v>
      </c>
      <c r="K18" s="36">
        <v>19510</v>
      </c>
      <c r="L18" s="36">
        <v>681</v>
      </c>
      <c r="M18" s="37">
        <f t="shared" si="0"/>
        <v>-0.2537340110595989</v>
      </c>
      <c r="N18" s="38">
        <v>44757.5</v>
      </c>
      <c r="O18" s="38">
        <v>33401</v>
      </c>
      <c r="P18" s="38">
        <v>1224</v>
      </c>
      <c r="Q18" s="39">
        <v>1301788.2999999998</v>
      </c>
      <c r="R18" s="38">
        <f t="shared" si="1"/>
        <v>1335189.2999999998</v>
      </c>
      <c r="S18" s="39">
        <v>50694</v>
      </c>
      <c r="T18" s="40">
        <f t="shared" si="2"/>
        <v>51918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7</v>
      </c>
      <c r="F19" s="31" t="s">
        <v>173</v>
      </c>
      <c r="G19" s="31" t="s">
        <v>45</v>
      </c>
      <c r="H19" s="31" t="s">
        <v>48</v>
      </c>
      <c r="I19" s="33">
        <v>3</v>
      </c>
      <c r="J19" s="33">
        <v>3</v>
      </c>
      <c r="K19" s="36">
        <v>17498</v>
      </c>
      <c r="L19" s="36">
        <v>544</v>
      </c>
      <c r="M19" s="37">
        <f t="shared" si="0"/>
        <v>-0.09181995370934337</v>
      </c>
      <c r="N19" s="38">
        <v>32836</v>
      </c>
      <c r="O19" s="38">
        <v>29821</v>
      </c>
      <c r="P19" s="38">
        <v>1016</v>
      </c>
      <c r="Q19" s="39">
        <v>119867.5</v>
      </c>
      <c r="R19" s="38">
        <f t="shared" si="1"/>
        <v>149688.5</v>
      </c>
      <c r="S19" s="39">
        <v>4474</v>
      </c>
      <c r="T19" s="40">
        <f t="shared" si="2"/>
        <v>5490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16</v>
      </c>
      <c r="F20" s="31" t="s">
        <v>131</v>
      </c>
      <c r="G20" s="31" t="s">
        <v>89</v>
      </c>
      <c r="H20" s="31" t="s">
        <v>41</v>
      </c>
      <c r="I20" s="33">
        <v>12</v>
      </c>
      <c r="J20" s="33">
        <v>7</v>
      </c>
      <c r="K20" s="36">
        <v>14764</v>
      </c>
      <c r="L20" s="36">
        <v>922</v>
      </c>
      <c r="M20" s="37">
        <f t="shared" si="0"/>
        <v>3.610814574147134</v>
      </c>
      <c r="N20" s="38">
        <v>4309</v>
      </c>
      <c r="O20" s="38">
        <v>19868</v>
      </c>
      <c r="P20" s="38">
        <v>1136</v>
      </c>
      <c r="Q20" s="39">
        <v>1659190.1799999997</v>
      </c>
      <c r="R20" s="38">
        <f t="shared" si="1"/>
        <v>1679058.1799999997</v>
      </c>
      <c r="S20" s="39">
        <v>55830</v>
      </c>
      <c r="T20" s="40">
        <f t="shared" si="2"/>
        <v>56966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9</v>
      </c>
      <c r="F21" s="31" t="s">
        <v>149</v>
      </c>
      <c r="G21" s="31" t="s">
        <v>89</v>
      </c>
      <c r="H21" s="31" t="s">
        <v>41</v>
      </c>
      <c r="I21" s="33">
        <v>8</v>
      </c>
      <c r="J21" s="33">
        <v>7</v>
      </c>
      <c r="K21" s="36">
        <v>12154</v>
      </c>
      <c r="L21" s="36">
        <v>495</v>
      </c>
      <c r="M21" s="37">
        <f t="shared" si="0"/>
        <v>-0.029898652917835555</v>
      </c>
      <c r="N21" s="38">
        <v>19783.5</v>
      </c>
      <c r="O21" s="38">
        <v>19192</v>
      </c>
      <c r="P21" s="38">
        <v>778</v>
      </c>
      <c r="Q21" s="39">
        <v>1228117.54</v>
      </c>
      <c r="R21" s="38">
        <f t="shared" si="1"/>
        <v>1247309.54</v>
      </c>
      <c r="S21" s="39">
        <v>49311</v>
      </c>
      <c r="T21" s="40">
        <f t="shared" si="2"/>
        <v>50089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8</v>
      </c>
      <c r="F22" s="31" t="s">
        <v>164</v>
      </c>
      <c r="G22" s="31" t="s">
        <v>40</v>
      </c>
      <c r="H22" s="31" t="s">
        <v>41</v>
      </c>
      <c r="I22" s="33">
        <v>5</v>
      </c>
      <c r="J22" s="33">
        <v>5</v>
      </c>
      <c r="K22" s="36">
        <v>5093</v>
      </c>
      <c r="L22" s="36">
        <v>328</v>
      </c>
      <c r="M22" s="37">
        <f t="shared" si="0"/>
        <v>-0.5152507053891047</v>
      </c>
      <c r="N22" s="38">
        <v>26432.22</v>
      </c>
      <c r="O22" s="38">
        <v>12813</v>
      </c>
      <c r="P22" s="38">
        <v>708</v>
      </c>
      <c r="Q22" s="39">
        <v>373828.72</v>
      </c>
      <c r="R22" s="38">
        <f t="shared" si="1"/>
        <v>386641.72</v>
      </c>
      <c r="S22" s="39">
        <v>14802</v>
      </c>
      <c r="T22" s="40">
        <f t="shared" si="2"/>
        <v>15510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14</v>
      </c>
      <c r="F23" s="31" t="s">
        <v>178</v>
      </c>
      <c r="G23" s="31" t="s">
        <v>45</v>
      </c>
      <c r="H23" s="31" t="s">
        <v>41</v>
      </c>
      <c r="I23" s="33">
        <v>2</v>
      </c>
      <c r="J23" s="33">
        <v>1</v>
      </c>
      <c r="K23" s="36">
        <v>7052</v>
      </c>
      <c r="L23" s="36">
        <v>224</v>
      </c>
      <c r="M23" s="37">
        <f t="shared" si="0"/>
        <v>1.3354889280815208</v>
      </c>
      <c r="N23" s="38">
        <v>5103</v>
      </c>
      <c r="O23" s="38">
        <v>11918</v>
      </c>
      <c r="P23" s="38">
        <v>419</v>
      </c>
      <c r="Q23" s="39">
        <v>5103</v>
      </c>
      <c r="R23" s="38">
        <f t="shared" si="1"/>
        <v>17021</v>
      </c>
      <c r="S23" s="39">
        <v>207</v>
      </c>
      <c r="T23" s="40">
        <f t="shared" si="2"/>
        <v>626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11</v>
      </c>
      <c r="F24" s="31" t="s">
        <v>169</v>
      </c>
      <c r="G24" s="31" t="s">
        <v>45</v>
      </c>
      <c r="H24" s="31" t="s">
        <v>55</v>
      </c>
      <c r="I24" s="33">
        <v>4</v>
      </c>
      <c r="J24" s="33">
        <v>2</v>
      </c>
      <c r="K24" s="36">
        <v>7554</v>
      </c>
      <c r="L24" s="36">
        <v>252</v>
      </c>
      <c r="M24" s="37">
        <f t="shared" si="0"/>
        <v>-0.2178504866431974</v>
      </c>
      <c r="N24" s="38">
        <v>9658</v>
      </c>
      <c r="O24" s="38">
        <v>7554</v>
      </c>
      <c r="P24" s="38">
        <v>252</v>
      </c>
      <c r="Q24" s="39">
        <v>86468</v>
      </c>
      <c r="R24" s="38">
        <f t="shared" si="1"/>
        <v>94022</v>
      </c>
      <c r="S24" s="39">
        <v>3304</v>
      </c>
      <c r="T24" s="40">
        <f t="shared" si="2"/>
        <v>3556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17</v>
      </c>
      <c r="F25" s="31" t="s">
        <v>156</v>
      </c>
      <c r="G25" s="31" t="s">
        <v>45</v>
      </c>
      <c r="H25" s="31" t="s">
        <v>84</v>
      </c>
      <c r="I25" s="33">
        <v>7</v>
      </c>
      <c r="J25" s="33">
        <v>6</v>
      </c>
      <c r="K25" s="35">
        <v>6105</v>
      </c>
      <c r="L25" s="36">
        <v>424</v>
      </c>
      <c r="M25" s="37">
        <f t="shared" si="0"/>
        <v>2.625296912114014</v>
      </c>
      <c r="N25" s="38">
        <v>1684</v>
      </c>
      <c r="O25" s="38">
        <v>6105</v>
      </c>
      <c r="P25" s="38">
        <v>424</v>
      </c>
      <c r="Q25" s="39">
        <v>161602</v>
      </c>
      <c r="R25" s="38">
        <f t="shared" si="1"/>
        <v>167707</v>
      </c>
      <c r="S25" s="39">
        <v>6721</v>
      </c>
      <c r="T25" s="40">
        <f t="shared" si="2"/>
        <v>7145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12</v>
      </c>
      <c r="F26" s="31" t="s">
        <v>146</v>
      </c>
      <c r="G26" s="31" t="s">
        <v>40</v>
      </c>
      <c r="H26" s="31" t="s">
        <v>41</v>
      </c>
      <c r="I26" s="33">
        <v>9</v>
      </c>
      <c r="J26" s="33">
        <v>3</v>
      </c>
      <c r="K26" s="36">
        <v>3784</v>
      </c>
      <c r="L26" s="36">
        <v>163</v>
      </c>
      <c r="M26" s="37">
        <f t="shared" si="0"/>
        <v>-0.6074281564477643</v>
      </c>
      <c r="N26" s="38">
        <v>9639</v>
      </c>
      <c r="O26" s="38">
        <v>3784</v>
      </c>
      <c r="P26" s="38">
        <v>163</v>
      </c>
      <c r="Q26" s="39">
        <v>1450602.1</v>
      </c>
      <c r="R26" s="38">
        <f t="shared" si="1"/>
        <v>1454386.1</v>
      </c>
      <c r="S26" s="39">
        <v>43986</v>
      </c>
      <c r="T26" s="40">
        <f t="shared" si="2"/>
        <v>44149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15</v>
      </c>
      <c r="F27" s="31" t="s">
        <v>141</v>
      </c>
      <c r="G27" s="31" t="s">
        <v>45</v>
      </c>
      <c r="H27" s="31" t="s">
        <v>41</v>
      </c>
      <c r="I27" s="33">
        <v>10</v>
      </c>
      <c r="J27" s="33">
        <v>4</v>
      </c>
      <c r="K27" s="36">
        <v>2780</v>
      </c>
      <c r="L27" s="36">
        <v>178</v>
      </c>
      <c r="M27" s="37">
        <f t="shared" si="0"/>
        <v>-0.34065934065934067</v>
      </c>
      <c r="N27" s="38">
        <v>4550</v>
      </c>
      <c r="O27" s="38">
        <v>3000</v>
      </c>
      <c r="P27" s="38">
        <v>189</v>
      </c>
      <c r="Q27" s="39">
        <v>630546.06</v>
      </c>
      <c r="R27" s="38">
        <f t="shared" si="1"/>
        <v>633546.06</v>
      </c>
      <c r="S27" s="39">
        <v>25365</v>
      </c>
      <c r="T27" s="40">
        <f t="shared" si="2"/>
        <v>25554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2" ht="13.5" thickBot="1">
      <c r="D28" s="44"/>
      <c r="E28" s="45"/>
      <c r="F28" s="45"/>
      <c r="G28" s="45"/>
      <c r="H28" s="45"/>
      <c r="I28" s="45"/>
      <c r="J28" s="45"/>
      <c r="K28" s="46">
        <f>SUM(K10:K27)</f>
        <v>1107880</v>
      </c>
      <c r="L28" s="46">
        <f>SUM(L10:L27)</f>
        <v>39225</v>
      </c>
      <c r="M28" s="47">
        <f t="shared" si="0"/>
        <v>0.22840438619567927</v>
      </c>
      <c r="N28" s="46">
        <f aca="true" t="shared" si="3" ref="N28:T28">SUM(N10:N27)</f>
        <v>1554770.5799999998</v>
      </c>
      <c r="O28" s="46">
        <f t="shared" si="3"/>
        <v>1909887</v>
      </c>
      <c r="P28" s="46">
        <f t="shared" si="3"/>
        <v>71993</v>
      </c>
      <c r="Q28" s="46">
        <f t="shared" si="3"/>
        <v>11463156.320000002</v>
      </c>
      <c r="R28" s="46">
        <f t="shared" si="3"/>
        <v>13373043.320000002</v>
      </c>
      <c r="S28" s="46">
        <f t="shared" si="3"/>
        <v>414712</v>
      </c>
      <c r="T28" s="46">
        <f t="shared" si="3"/>
        <v>486705</v>
      </c>
      <c r="U28" s="48"/>
      <c r="V28" s="49">
        <f>SUM(V10:V27)</f>
        <v>0</v>
      </c>
    </row>
    <row r="34" spans="16:256" s="3" customFormat="1" ht="12.75">
      <c r="P34" s="49"/>
      <c r="Q34" s="4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4"/>
  <sheetViews>
    <sheetView zoomScalePageLayoutView="0" workbookViewId="0" topLeftCell="A1">
      <selection activeCell="T24" sqref="T24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174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175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24</v>
      </c>
      <c r="N4" s="22" t="s">
        <v>8</v>
      </c>
      <c r="Q4" s="22"/>
      <c r="R4" s="1" t="s">
        <v>9</v>
      </c>
      <c r="S4" s="1"/>
      <c r="T4" s="23">
        <v>40346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31" t="s">
        <v>172</v>
      </c>
      <c r="G10" s="31" t="s">
        <v>40</v>
      </c>
      <c r="H10" s="31" t="s">
        <v>41</v>
      </c>
      <c r="I10" s="33">
        <v>2</v>
      </c>
      <c r="J10" s="33">
        <v>17</v>
      </c>
      <c r="K10" s="35">
        <v>446014</v>
      </c>
      <c r="L10" s="36">
        <v>15038</v>
      </c>
      <c r="M10" s="37">
        <f aca="true" t="shared" si="0" ref="M10:M28">O10/N10-100%</f>
        <v>-0.4343156300550083</v>
      </c>
      <c r="N10" s="38">
        <v>1148118.8</v>
      </c>
      <c r="O10" s="38">
        <v>649472.86</v>
      </c>
      <c r="P10" s="38">
        <v>24842</v>
      </c>
      <c r="Q10" s="39">
        <v>1148118.8</v>
      </c>
      <c r="R10" s="38">
        <f aca="true" t="shared" si="1" ref="R10:R27">O10+Q10</f>
        <v>1797591.6600000001</v>
      </c>
      <c r="S10" s="39">
        <v>42938</v>
      </c>
      <c r="T10" s="40">
        <f aca="true" t="shared" si="2" ref="T10:T27">S10+P10</f>
        <v>67780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2</v>
      </c>
      <c r="F11" s="31" t="s">
        <v>167</v>
      </c>
      <c r="G11" s="31" t="s">
        <v>89</v>
      </c>
      <c r="H11" s="31" t="s">
        <v>41</v>
      </c>
      <c r="I11" s="33">
        <v>3</v>
      </c>
      <c r="J11" s="33">
        <v>19</v>
      </c>
      <c r="K11" s="35">
        <v>232036</v>
      </c>
      <c r="L11" s="36">
        <v>7453</v>
      </c>
      <c r="M11" s="37">
        <f t="shared" si="0"/>
        <v>-0.540773939558814</v>
      </c>
      <c r="N11" s="38">
        <v>764217.3</v>
      </c>
      <c r="O11" s="38">
        <v>350948.5</v>
      </c>
      <c r="P11" s="38">
        <v>12212</v>
      </c>
      <c r="Q11" s="39">
        <v>1742517.82</v>
      </c>
      <c r="R11" s="38">
        <f t="shared" si="1"/>
        <v>2093466.32</v>
      </c>
      <c r="S11" s="39">
        <v>58236</v>
      </c>
      <c r="T11" s="40">
        <f t="shared" si="2"/>
        <v>70448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 t="s">
        <v>38</v>
      </c>
      <c r="F12" s="31" t="s">
        <v>176</v>
      </c>
      <c r="G12" s="31" t="s">
        <v>50</v>
      </c>
      <c r="H12" s="31" t="s">
        <v>37</v>
      </c>
      <c r="I12" s="33">
        <v>1</v>
      </c>
      <c r="J12" s="33">
        <v>10</v>
      </c>
      <c r="K12" s="35">
        <v>242695</v>
      </c>
      <c r="L12" s="36">
        <v>8551</v>
      </c>
      <c r="M12" s="37" t="e">
        <f t="shared" si="0"/>
        <v>#DIV/0!</v>
      </c>
      <c r="N12" s="38"/>
      <c r="O12" s="38">
        <v>325567</v>
      </c>
      <c r="P12" s="38">
        <v>12738</v>
      </c>
      <c r="Q12" s="39"/>
      <c r="R12" s="38">
        <f t="shared" si="1"/>
        <v>325567</v>
      </c>
      <c r="S12" s="39"/>
      <c r="T12" s="40">
        <f t="shared" si="2"/>
        <v>12738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3</v>
      </c>
      <c r="F13" s="31" t="s">
        <v>160</v>
      </c>
      <c r="G13" s="31" t="s">
        <v>43</v>
      </c>
      <c r="H13" s="31" t="s">
        <v>41</v>
      </c>
      <c r="I13" s="33">
        <v>5</v>
      </c>
      <c r="J13" s="33">
        <v>12</v>
      </c>
      <c r="K13" s="35">
        <v>33036</v>
      </c>
      <c r="L13" s="36">
        <v>1210</v>
      </c>
      <c r="M13" s="37">
        <f t="shared" si="0"/>
        <v>-0.6835796073622894</v>
      </c>
      <c r="N13" s="38">
        <v>141449.48</v>
      </c>
      <c r="O13" s="38">
        <v>44757.5</v>
      </c>
      <c r="P13" s="38">
        <v>1789</v>
      </c>
      <c r="Q13" s="39">
        <v>1257030.7999999998</v>
      </c>
      <c r="R13" s="38">
        <f t="shared" si="1"/>
        <v>1301788.2999999998</v>
      </c>
      <c r="S13" s="39">
        <v>48905</v>
      </c>
      <c r="T13" s="40">
        <f t="shared" si="2"/>
        <v>50694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6</v>
      </c>
      <c r="F14" s="31" t="s">
        <v>168</v>
      </c>
      <c r="G14" s="31" t="s">
        <v>45</v>
      </c>
      <c r="H14" s="31" t="s">
        <v>48</v>
      </c>
      <c r="I14" s="33">
        <v>3</v>
      </c>
      <c r="J14" s="33">
        <v>3</v>
      </c>
      <c r="K14" s="35">
        <v>23781</v>
      </c>
      <c r="L14" s="36">
        <v>783</v>
      </c>
      <c r="M14" s="37">
        <f t="shared" si="0"/>
        <v>-0.44014726423196915</v>
      </c>
      <c r="N14" s="38">
        <v>63059.44</v>
      </c>
      <c r="O14" s="38">
        <v>35304</v>
      </c>
      <c r="P14" s="38">
        <v>1381</v>
      </c>
      <c r="Q14" s="39">
        <v>159387.94</v>
      </c>
      <c r="R14" s="38">
        <f t="shared" si="1"/>
        <v>194691.94</v>
      </c>
      <c r="S14" s="39">
        <v>6172</v>
      </c>
      <c r="T14" s="40">
        <f t="shared" si="2"/>
        <v>7553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 t="s">
        <v>38</v>
      </c>
      <c r="F15" s="31" t="s">
        <v>177</v>
      </c>
      <c r="G15" s="31" t="s">
        <v>43</v>
      </c>
      <c r="H15" s="31" t="s">
        <v>41</v>
      </c>
      <c r="I15" s="33">
        <v>1</v>
      </c>
      <c r="J15" s="33">
        <v>5</v>
      </c>
      <c r="K15" s="35">
        <v>21086</v>
      </c>
      <c r="L15" s="36">
        <v>742</v>
      </c>
      <c r="M15" s="37" t="e">
        <f t="shared" si="0"/>
        <v>#DIV/0!</v>
      </c>
      <c r="N15" s="38"/>
      <c r="O15" s="38">
        <v>34726</v>
      </c>
      <c r="P15" s="38">
        <v>1499</v>
      </c>
      <c r="Q15" s="39"/>
      <c r="R15" s="38">
        <f t="shared" si="1"/>
        <v>34726</v>
      </c>
      <c r="S15" s="39"/>
      <c r="T15" s="40">
        <f t="shared" si="2"/>
        <v>1499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4</v>
      </c>
      <c r="F16" s="31" t="s">
        <v>173</v>
      </c>
      <c r="G16" s="31" t="s">
        <v>45</v>
      </c>
      <c r="H16" s="31" t="s">
        <v>48</v>
      </c>
      <c r="I16" s="33">
        <v>2</v>
      </c>
      <c r="J16" s="33">
        <v>4</v>
      </c>
      <c r="K16" s="35">
        <v>20710</v>
      </c>
      <c r="L16" s="36">
        <v>654</v>
      </c>
      <c r="M16" s="37">
        <f t="shared" si="0"/>
        <v>-0.622711317166773</v>
      </c>
      <c r="N16" s="38">
        <v>87031.5</v>
      </c>
      <c r="O16" s="38">
        <v>32836</v>
      </c>
      <c r="P16" s="38">
        <v>1272</v>
      </c>
      <c r="Q16" s="39">
        <v>87031.5</v>
      </c>
      <c r="R16" s="38">
        <f t="shared" si="1"/>
        <v>119867.5</v>
      </c>
      <c r="S16" s="39">
        <v>3202</v>
      </c>
      <c r="T16" s="40">
        <f t="shared" si="2"/>
        <v>4474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5</v>
      </c>
      <c r="F17" s="31" t="s">
        <v>164</v>
      </c>
      <c r="G17" s="31" t="s">
        <v>40</v>
      </c>
      <c r="H17" s="31" t="s">
        <v>41</v>
      </c>
      <c r="I17" s="33">
        <v>4</v>
      </c>
      <c r="J17" s="33">
        <v>5</v>
      </c>
      <c r="K17" s="35">
        <v>17629</v>
      </c>
      <c r="L17" s="36">
        <v>662</v>
      </c>
      <c r="M17" s="37">
        <f t="shared" si="0"/>
        <v>-0.6398463037272708</v>
      </c>
      <c r="N17" s="38">
        <v>73391.5</v>
      </c>
      <c r="O17" s="38">
        <v>26432.22</v>
      </c>
      <c r="P17" s="38">
        <v>1151</v>
      </c>
      <c r="Q17" s="39">
        <v>347396.5</v>
      </c>
      <c r="R17" s="38">
        <f t="shared" si="1"/>
        <v>373828.72</v>
      </c>
      <c r="S17" s="39">
        <v>13651</v>
      </c>
      <c r="T17" s="40">
        <f t="shared" si="2"/>
        <v>14802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7</v>
      </c>
      <c r="F18" s="31" t="s">
        <v>149</v>
      </c>
      <c r="G18" s="31" t="s">
        <v>89</v>
      </c>
      <c r="H18" s="31" t="s">
        <v>41</v>
      </c>
      <c r="I18" s="33">
        <v>7</v>
      </c>
      <c r="J18" s="33">
        <v>9</v>
      </c>
      <c r="K18" s="35">
        <v>15736</v>
      </c>
      <c r="L18" s="36">
        <v>703</v>
      </c>
      <c r="M18" s="37">
        <f t="shared" si="0"/>
        <v>-0.49744065234786805</v>
      </c>
      <c r="N18" s="38">
        <v>39365.5</v>
      </c>
      <c r="O18" s="38">
        <v>19783.5</v>
      </c>
      <c r="P18" s="38">
        <v>895</v>
      </c>
      <c r="Q18" s="39">
        <v>1208334.04</v>
      </c>
      <c r="R18" s="38">
        <f t="shared" si="1"/>
        <v>1228117.54</v>
      </c>
      <c r="S18" s="39">
        <v>48416</v>
      </c>
      <c r="T18" s="40">
        <f t="shared" si="2"/>
        <v>49311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9</v>
      </c>
      <c r="F19" s="31" t="s">
        <v>161</v>
      </c>
      <c r="G19" s="31" t="s">
        <v>45</v>
      </c>
      <c r="H19" s="31" t="s">
        <v>41</v>
      </c>
      <c r="I19" s="33">
        <v>5</v>
      </c>
      <c r="J19" s="33">
        <v>3</v>
      </c>
      <c r="K19" s="35">
        <v>4893</v>
      </c>
      <c r="L19" s="36">
        <v>163</v>
      </c>
      <c r="M19" s="37">
        <f t="shared" si="0"/>
        <v>-0.40376814207157663</v>
      </c>
      <c r="N19" s="38">
        <v>16639.5</v>
      </c>
      <c r="O19" s="38">
        <v>9921</v>
      </c>
      <c r="P19" s="38">
        <v>440</v>
      </c>
      <c r="Q19" s="39">
        <v>134597.62</v>
      </c>
      <c r="R19" s="38">
        <f t="shared" si="1"/>
        <v>144518.62</v>
      </c>
      <c r="S19" s="39">
        <v>5193</v>
      </c>
      <c r="T19" s="40">
        <f t="shared" si="2"/>
        <v>5633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8</v>
      </c>
      <c r="F20" s="31" t="s">
        <v>169</v>
      </c>
      <c r="G20" s="31" t="s">
        <v>45</v>
      </c>
      <c r="H20" s="31" t="s">
        <v>55</v>
      </c>
      <c r="I20" s="33">
        <v>3</v>
      </c>
      <c r="J20" s="33">
        <v>2</v>
      </c>
      <c r="K20" s="35">
        <v>5641</v>
      </c>
      <c r="L20" s="36">
        <v>192</v>
      </c>
      <c r="M20" s="37">
        <f t="shared" si="0"/>
        <v>-0.7132848448864479</v>
      </c>
      <c r="N20" s="38">
        <v>33685</v>
      </c>
      <c r="O20" s="38">
        <v>9658</v>
      </c>
      <c r="P20" s="38">
        <v>398</v>
      </c>
      <c r="Q20" s="39">
        <v>76810</v>
      </c>
      <c r="R20" s="38">
        <f t="shared" si="1"/>
        <v>86468</v>
      </c>
      <c r="S20" s="39">
        <v>2906</v>
      </c>
      <c r="T20" s="40">
        <f t="shared" si="2"/>
        <v>3304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10</v>
      </c>
      <c r="F21" s="31" t="s">
        <v>146</v>
      </c>
      <c r="G21" s="31" t="s">
        <v>40</v>
      </c>
      <c r="H21" s="31" t="s">
        <v>41</v>
      </c>
      <c r="I21" s="33">
        <v>8</v>
      </c>
      <c r="J21" s="33">
        <v>5</v>
      </c>
      <c r="K21" s="35">
        <v>5025</v>
      </c>
      <c r="L21" s="36">
        <v>228</v>
      </c>
      <c r="M21" s="37">
        <f t="shared" si="0"/>
        <v>-0.4010067114093959</v>
      </c>
      <c r="N21" s="38">
        <v>16092</v>
      </c>
      <c r="O21" s="38">
        <v>9639</v>
      </c>
      <c r="P21" s="38">
        <v>401</v>
      </c>
      <c r="Q21" s="39">
        <v>1440963.1</v>
      </c>
      <c r="R21" s="38">
        <f t="shared" si="1"/>
        <v>1450602.1</v>
      </c>
      <c r="S21" s="39">
        <v>43585</v>
      </c>
      <c r="T21" s="40">
        <f t="shared" si="2"/>
        <v>43986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11</v>
      </c>
      <c r="F22" s="31" t="s">
        <v>154</v>
      </c>
      <c r="G22" s="31" t="s">
        <v>51</v>
      </c>
      <c r="H22" s="31" t="s">
        <v>37</v>
      </c>
      <c r="I22" s="33">
        <v>6</v>
      </c>
      <c r="J22" s="33">
        <v>2</v>
      </c>
      <c r="K22" s="35">
        <v>5279</v>
      </c>
      <c r="L22" s="36">
        <v>187</v>
      </c>
      <c r="M22" s="37">
        <f t="shared" si="0"/>
        <v>-0.42546929685014323</v>
      </c>
      <c r="N22" s="38">
        <v>12572</v>
      </c>
      <c r="O22" s="38">
        <v>7223</v>
      </c>
      <c r="P22" s="38">
        <v>266</v>
      </c>
      <c r="Q22" s="39">
        <v>478738</v>
      </c>
      <c r="R22" s="38">
        <f t="shared" si="1"/>
        <v>485961</v>
      </c>
      <c r="S22" s="39">
        <v>18371</v>
      </c>
      <c r="T22" s="40">
        <f t="shared" si="2"/>
        <v>18637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 t="s">
        <v>38</v>
      </c>
      <c r="F23" s="31" t="s">
        <v>178</v>
      </c>
      <c r="G23" s="31" t="s">
        <v>45</v>
      </c>
      <c r="H23" s="31" t="s">
        <v>41</v>
      </c>
      <c r="I23" s="33">
        <v>1</v>
      </c>
      <c r="J23" s="33">
        <v>1</v>
      </c>
      <c r="K23" s="35">
        <v>3288</v>
      </c>
      <c r="L23" s="36">
        <v>109</v>
      </c>
      <c r="M23" s="37" t="e">
        <f t="shared" si="0"/>
        <v>#DIV/0!</v>
      </c>
      <c r="N23" s="38"/>
      <c r="O23" s="38">
        <v>5103</v>
      </c>
      <c r="P23" s="38">
        <v>207</v>
      </c>
      <c r="Q23" s="39"/>
      <c r="R23" s="38">
        <f t="shared" si="1"/>
        <v>5103</v>
      </c>
      <c r="S23" s="39"/>
      <c r="T23" s="40">
        <f t="shared" si="2"/>
        <v>207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12</v>
      </c>
      <c r="F24" s="31" t="s">
        <v>141</v>
      </c>
      <c r="G24" s="31" t="s">
        <v>45</v>
      </c>
      <c r="H24" s="31" t="s">
        <v>41</v>
      </c>
      <c r="I24" s="33">
        <v>9</v>
      </c>
      <c r="J24" s="33">
        <v>5</v>
      </c>
      <c r="K24" s="35">
        <v>4160</v>
      </c>
      <c r="L24" s="36">
        <v>213</v>
      </c>
      <c r="M24" s="37">
        <f t="shared" si="0"/>
        <v>-0.47398843930635837</v>
      </c>
      <c r="N24" s="38">
        <v>8650</v>
      </c>
      <c r="O24" s="38">
        <v>4550</v>
      </c>
      <c r="P24" s="38">
        <v>239</v>
      </c>
      <c r="Q24" s="39">
        <v>625996.06</v>
      </c>
      <c r="R24" s="38">
        <f t="shared" si="1"/>
        <v>630546.06</v>
      </c>
      <c r="S24" s="39">
        <v>25126</v>
      </c>
      <c r="T24" s="40">
        <f t="shared" si="2"/>
        <v>25365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14</v>
      </c>
      <c r="F25" s="31" t="s">
        <v>131</v>
      </c>
      <c r="G25" s="31" t="s">
        <v>89</v>
      </c>
      <c r="H25" s="31" t="s">
        <v>41</v>
      </c>
      <c r="I25" s="33">
        <v>11</v>
      </c>
      <c r="J25" s="33">
        <v>5</v>
      </c>
      <c r="K25" s="35">
        <v>4106</v>
      </c>
      <c r="L25" s="36">
        <v>221</v>
      </c>
      <c r="M25" s="37">
        <f t="shared" si="0"/>
        <v>-0.4596187609731628</v>
      </c>
      <c r="N25" s="38">
        <v>7974</v>
      </c>
      <c r="O25" s="38">
        <v>4309</v>
      </c>
      <c r="P25" s="38">
        <v>228</v>
      </c>
      <c r="Q25" s="39">
        <v>1654881.1799999997</v>
      </c>
      <c r="R25" s="38">
        <f t="shared" si="1"/>
        <v>1659190.1799999997</v>
      </c>
      <c r="S25" s="39">
        <v>55602</v>
      </c>
      <c r="T25" s="40">
        <f t="shared" si="2"/>
        <v>55830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17</v>
      </c>
      <c r="F26" s="31" t="s">
        <v>156</v>
      </c>
      <c r="G26" s="31" t="s">
        <v>45</v>
      </c>
      <c r="H26" s="31" t="s">
        <v>84</v>
      </c>
      <c r="I26" s="33">
        <v>6</v>
      </c>
      <c r="J26" s="33">
        <v>6</v>
      </c>
      <c r="K26" s="35">
        <v>1684</v>
      </c>
      <c r="L26" s="36">
        <v>77</v>
      </c>
      <c r="M26" s="37">
        <f t="shared" si="0"/>
        <v>-0.3790560471976401</v>
      </c>
      <c r="N26" s="38">
        <v>2712</v>
      </c>
      <c r="O26" s="38">
        <v>1684</v>
      </c>
      <c r="P26" s="38">
        <v>77</v>
      </c>
      <c r="Q26" s="39">
        <v>159918</v>
      </c>
      <c r="R26" s="38">
        <f t="shared" si="1"/>
        <v>161602</v>
      </c>
      <c r="S26" s="39">
        <v>6644</v>
      </c>
      <c r="T26" s="40">
        <f t="shared" si="2"/>
        <v>6721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15</v>
      </c>
      <c r="F27" s="31" t="s">
        <v>142</v>
      </c>
      <c r="G27" s="31" t="s">
        <v>89</v>
      </c>
      <c r="H27" s="31" t="s">
        <v>41</v>
      </c>
      <c r="I27" s="33">
        <v>9</v>
      </c>
      <c r="J27" s="33">
        <v>2</v>
      </c>
      <c r="K27" s="35">
        <v>1500</v>
      </c>
      <c r="L27" s="36">
        <v>100</v>
      </c>
      <c r="M27" s="37">
        <f t="shared" si="0"/>
        <v>-0.7291929951254739</v>
      </c>
      <c r="N27" s="38">
        <v>5539</v>
      </c>
      <c r="O27" s="38">
        <v>1500</v>
      </c>
      <c r="P27" s="38">
        <v>100</v>
      </c>
      <c r="Q27" s="39">
        <v>313609</v>
      </c>
      <c r="R27" s="38">
        <f t="shared" si="1"/>
        <v>315109</v>
      </c>
      <c r="S27" s="39">
        <v>12892</v>
      </c>
      <c r="T27" s="40">
        <f t="shared" si="2"/>
        <v>12992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2" ht="13.5" thickBot="1">
      <c r="D28" s="44"/>
      <c r="E28" s="45"/>
      <c r="F28" s="45"/>
      <c r="G28" s="45"/>
      <c r="H28" s="45"/>
      <c r="I28" s="45"/>
      <c r="J28" s="45"/>
      <c r="K28" s="46">
        <f>SUM(K10:K27)</f>
        <v>1088299</v>
      </c>
      <c r="L28" s="46">
        <f>SUM(L10:L27)</f>
        <v>37286</v>
      </c>
      <c r="M28" s="47">
        <f t="shared" si="0"/>
        <v>-0.3499621908231063</v>
      </c>
      <c r="N28" s="46">
        <f>SUM(N10:N27)</f>
        <v>2420497.02</v>
      </c>
      <c r="O28" s="46">
        <f aca="true" t="shared" si="3" ref="O28:T28">SUM(O10:O27)</f>
        <v>1573414.5799999998</v>
      </c>
      <c r="P28" s="46">
        <f t="shared" si="3"/>
        <v>60135</v>
      </c>
      <c r="Q28" s="46">
        <f t="shared" si="3"/>
        <v>10835330.360000001</v>
      </c>
      <c r="R28" s="46">
        <f t="shared" si="3"/>
        <v>12408744.940000001</v>
      </c>
      <c r="S28" s="46">
        <f t="shared" si="3"/>
        <v>391839</v>
      </c>
      <c r="T28" s="46">
        <f t="shared" si="3"/>
        <v>451974</v>
      </c>
      <c r="U28" s="48"/>
      <c r="V28" s="49">
        <f>SUM(V10:V27)</f>
        <v>0</v>
      </c>
    </row>
    <row r="34" spans="16:256" s="3" customFormat="1" ht="12.75">
      <c r="P34" s="49"/>
      <c r="Q34" s="4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3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171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170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23</v>
      </c>
      <c r="N4" s="22" t="s">
        <v>8</v>
      </c>
      <c r="Q4" s="22"/>
      <c r="R4" s="1" t="s">
        <v>9</v>
      </c>
      <c r="S4" s="1"/>
      <c r="T4" s="23">
        <v>40339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 t="s">
        <v>38</v>
      </c>
      <c r="F10" s="31" t="s">
        <v>172</v>
      </c>
      <c r="G10" s="31" t="s">
        <v>40</v>
      </c>
      <c r="H10" s="31" t="s">
        <v>41</v>
      </c>
      <c r="I10" s="33">
        <v>1</v>
      </c>
      <c r="J10" s="33">
        <v>17</v>
      </c>
      <c r="K10" s="35">
        <v>840057</v>
      </c>
      <c r="L10" s="36">
        <v>28444</v>
      </c>
      <c r="M10" s="37" t="e">
        <f aca="true" t="shared" si="0" ref="M10:M27">O10/N10-100%</f>
        <v>#DIV/0!</v>
      </c>
      <c r="N10" s="38"/>
      <c r="O10" s="38">
        <v>1148118.8</v>
      </c>
      <c r="P10" s="38">
        <v>42938</v>
      </c>
      <c r="Q10" s="39"/>
      <c r="R10" s="38">
        <f aca="true" t="shared" si="1" ref="R10:R26">O10+Q10</f>
        <v>1148118.8</v>
      </c>
      <c r="S10" s="39"/>
      <c r="T10" s="40">
        <f aca="true" t="shared" si="2" ref="T10:T26">S10+P10</f>
        <v>42938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1</v>
      </c>
      <c r="F11" s="31" t="s">
        <v>167</v>
      </c>
      <c r="G11" s="31" t="s">
        <v>89</v>
      </c>
      <c r="H11" s="31" t="s">
        <v>41</v>
      </c>
      <c r="I11" s="33">
        <v>2</v>
      </c>
      <c r="J11" s="33">
        <v>19</v>
      </c>
      <c r="K11" s="35">
        <v>658822</v>
      </c>
      <c r="L11" s="36">
        <v>20493</v>
      </c>
      <c r="M11" s="37">
        <f t="shared" si="0"/>
        <v>-0.2188317552974417</v>
      </c>
      <c r="N11" s="38">
        <v>978300.52</v>
      </c>
      <c r="O11" s="38">
        <v>764217.3</v>
      </c>
      <c r="P11" s="38">
        <v>25039</v>
      </c>
      <c r="Q11" s="39">
        <v>978300.52</v>
      </c>
      <c r="R11" s="38">
        <f t="shared" si="1"/>
        <v>1742517.82</v>
      </c>
      <c r="S11" s="39">
        <v>33197</v>
      </c>
      <c r="T11" s="40">
        <f t="shared" si="2"/>
        <v>58236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2</v>
      </c>
      <c r="F12" s="31" t="s">
        <v>160</v>
      </c>
      <c r="G12" s="31" t="s">
        <v>43</v>
      </c>
      <c r="H12" s="31" t="s">
        <v>41</v>
      </c>
      <c r="I12" s="33">
        <v>4</v>
      </c>
      <c r="J12" s="33">
        <v>12</v>
      </c>
      <c r="K12" s="35">
        <v>103989</v>
      </c>
      <c r="L12" s="36">
        <v>3573</v>
      </c>
      <c r="M12" s="37">
        <f t="shared" si="0"/>
        <v>-0.30383848481624065</v>
      </c>
      <c r="N12" s="38">
        <v>203184.86</v>
      </c>
      <c r="O12" s="38">
        <v>141449.48</v>
      </c>
      <c r="P12" s="38">
        <v>4697</v>
      </c>
      <c r="Q12" s="39">
        <v>1115581.3199999998</v>
      </c>
      <c r="R12" s="38">
        <f t="shared" si="1"/>
        <v>1257030.7999999998</v>
      </c>
      <c r="S12" s="39">
        <v>44208</v>
      </c>
      <c r="T12" s="40">
        <f t="shared" si="2"/>
        <v>48905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 t="s">
        <v>38</v>
      </c>
      <c r="F13" s="31" t="s">
        <v>173</v>
      </c>
      <c r="G13" s="31" t="s">
        <v>45</v>
      </c>
      <c r="H13" s="31" t="s">
        <v>48</v>
      </c>
      <c r="I13" s="33">
        <v>1</v>
      </c>
      <c r="J13" s="33">
        <v>4</v>
      </c>
      <c r="K13" s="35">
        <v>69365</v>
      </c>
      <c r="L13" s="36">
        <v>2315</v>
      </c>
      <c r="M13" s="37" t="e">
        <f t="shared" si="0"/>
        <v>#DIV/0!</v>
      </c>
      <c r="N13" s="38"/>
      <c r="O13" s="38">
        <v>87031.5</v>
      </c>
      <c r="P13" s="38">
        <v>3202</v>
      </c>
      <c r="Q13" s="39"/>
      <c r="R13" s="38">
        <f t="shared" si="1"/>
        <v>87031.5</v>
      </c>
      <c r="S13" s="39"/>
      <c r="T13" s="40">
        <f t="shared" si="2"/>
        <v>3202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3</v>
      </c>
      <c r="F14" s="31" t="s">
        <v>164</v>
      </c>
      <c r="G14" s="31" t="s">
        <v>40</v>
      </c>
      <c r="H14" s="31" t="s">
        <v>41</v>
      </c>
      <c r="I14" s="33">
        <v>3</v>
      </c>
      <c r="J14" s="33">
        <v>5</v>
      </c>
      <c r="K14" s="35">
        <v>61890</v>
      </c>
      <c r="L14" s="36">
        <v>2157</v>
      </c>
      <c r="M14" s="37">
        <f t="shared" si="0"/>
        <v>-0.40782981607516755</v>
      </c>
      <c r="N14" s="38">
        <v>123936.5</v>
      </c>
      <c r="O14" s="38">
        <v>73391.5</v>
      </c>
      <c r="P14" s="38">
        <v>2737</v>
      </c>
      <c r="Q14" s="39">
        <v>274005</v>
      </c>
      <c r="R14" s="38">
        <f t="shared" si="1"/>
        <v>347396.5</v>
      </c>
      <c r="S14" s="39">
        <v>10914</v>
      </c>
      <c r="T14" s="40">
        <f t="shared" si="2"/>
        <v>13651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4</v>
      </c>
      <c r="F15" s="31" t="s">
        <v>168</v>
      </c>
      <c r="G15" s="31" t="s">
        <v>45</v>
      </c>
      <c r="H15" s="31" t="s">
        <v>48</v>
      </c>
      <c r="I15" s="33">
        <v>2</v>
      </c>
      <c r="J15" s="33">
        <v>3</v>
      </c>
      <c r="K15" s="35">
        <v>50442</v>
      </c>
      <c r="L15" s="36">
        <v>1632</v>
      </c>
      <c r="M15" s="37">
        <f t="shared" si="0"/>
        <v>-0.3453708923112059</v>
      </c>
      <c r="N15" s="38">
        <v>96328.5</v>
      </c>
      <c r="O15" s="38">
        <v>63059.44</v>
      </c>
      <c r="P15" s="38">
        <v>2280</v>
      </c>
      <c r="Q15" s="39">
        <v>96328.5</v>
      </c>
      <c r="R15" s="38">
        <f t="shared" si="1"/>
        <v>159387.94</v>
      </c>
      <c r="S15" s="39">
        <v>3892</v>
      </c>
      <c r="T15" s="40">
        <f t="shared" si="2"/>
        <v>6172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5</v>
      </c>
      <c r="F16" s="31" t="s">
        <v>149</v>
      </c>
      <c r="G16" s="31" t="s">
        <v>89</v>
      </c>
      <c r="H16" s="31" t="s">
        <v>41</v>
      </c>
      <c r="I16" s="33">
        <v>6</v>
      </c>
      <c r="J16" s="33">
        <v>9</v>
      </c>
      <c r="K16" s="35">
        <v>32605</v>
      </c>
      <c r="L16" s="36">
        <v>1206</v>
      </c>
      <c r="M16" s="37">
        <f t="shared" si="0"/>
        <v>-0.5299557604016789</v>
      </c>
      <c r="N16" s="38">
        <v>83748.5</v>
      </c>
      <c r="O16" s="38">
        <v>39365.5</v>
      </c>
      <c r="P16" s="38">
        <v>1528</v>
      </c>
      <c r="Q16" s="39">
        <v>1168968.54</v>
      </c>
      <c r="R16" s="38">
        <f t="shared" si="1"/>
        <v>1208334.04</v>
      </c>
      <c r="S16" s="39">
        <v>46888</v>
      </c>
      <c r="T16" s="40">
        <f t="shared" si="2"/>
        <v>48416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7</v>
      </c>
      <c r="F17" s="31" t="s">
        <v>169</v>
      </c>
      <c r="G17" s="31" t="s">
        <v>45</v>
      </c>
      <c r="H17" s="31" t="s">
        <v>55</v>
      </c>
      <c r="I17" s="33">
        <v>2</v>
      </c>
      <c r="J17" s="33">
        <v>2</v>
      </c>
      <c r="K17" s="35">
        <v>26431</v>
      </c>
      <c r="L17" s="36">
        <v>835</v>
      </c>
      <c r="M17" s="37">
        <f t="shared" si="0"/>
        <v>-0.2188985507246377</v>
      </c>
      <c r="N17" s="38">
        <v>43125</v>
      </c>
      <c r="O17" s="38">
        <v>33685</v>
      </c>
      <c r="P17" s="38">
        <v>1214</v>
      </c>
      <c r="Q17" s="39">
        <v>43125</v>
      </c>
      <c r="R17" s="38">
        <f t="shared" si="1"/>
        <v>76810</v>
      </c>
      <c r="S17" s="39">
        <v>1692</v>
      </c>
      <c r="T17" s="40">
        <f t="shared" si="2"/>
        <v>2906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10</v>
      </c>
      <c r="F18" s="31" t="s">
        <v>161</v>
      </c>
      <c r="G18" s="31" t="s">
        <v>45</v>
      </c>
      <c r="H18" s="31" t="s">
        <v>41</v>
      </c>
      <c r="I18" s="33">
        <v>4</v>
      </c>
      <c r="J18" s="33">
        <v>3</v>
      </c>
      <c r="K18" s="35">
        <v>13072</v>
      </c>
      <c r="L18" s="36">
        <v>428</v>
      </c>
      <c r="M18" s="37">
        <f t="shared" si="0"/>
        <v>-0.3306313735744313</v>
      </c>
      <c r="N18" s="38">
        <v>24858.5</v>
      </c>
      <c r="O18" s="38">
        <v>16639.5</v>
      </c>
      <c r="P18" s="38">
        <v>615</v>
      </c>
      <c r="Q18" s="39">
        <v>117958.12</v>
      </c>
      <c r="R18" s="38">
        <f t="shared" si="1"/>
        <v>134597.62</v>
      </c>
      <c r="S18" s="39">
        <v>4578</v>
      </c>
      <c r="T18" s="40">
        <f t="shared" si="2"/>
        <v>5193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8</v>
      </c>
      <c r="F19" s="31" t="s">
        <v>146</v>
      </c>
      <c r="G19" s="31" t="s">
        <v>40</v>
      </c>
      <c r="H19" s="31" t="s">
        <v>41</v>
      </c>
      <c r="I19" s="33">
        <v>7</v>
      </c>
      <c r="J19" s="33">
        <v>5</v>
      </c>
      <c r="K19" s="35">
        <v>9924</v>
      </c>
      <c r="L19" s="36">
        <v>330</v>
      </c>
      <c r="M19" s="37">
        <f t="shared" si="0"/>
        <v>-0.586451480263158</v>
      </c>
      <c r="N19" s="38">
        <v>38912</v>
      </c>
      <c r="O19" s="38">
        <v>16092</v>
      </c>
      <c r="P19" s="38">
        <v>575</v>
      </c>
      <c r="Q19" s="39">
        <v>1424871.1</v>
      </c>
      <c r="R19" s="38">
        <f t="shared" si="1"/>
        <v>1440963.1</v>
      </c>
      <c r="S19" s="39">
        <v>43010</v>
      </c>
      <c r="T19" s="40">
        <f t="shared" si="2"/>
        <v>43585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6</v>
      </c>
      <c r="F20" s="31" t="s">
        <v>154</v>
      </c>
      <c r="G20" s="31" t="s">
        <v>51</v>
      </c>
      <c r="H20" s="31" t="s">
        <v>37</v>
      </c>
      <c r="I20" s="33">
        <v>5</v>
      </c>
      <c r="J20" s="33">
        <v>5</v>
      </c>
      <c r="K20" s="35">
        <v>10913</v>
      </c>
      <c r="L20" s="36">
        <v>371</v>
      </c>
      <c r="M20" s="37">
        <f t="shared" si="0"/>
        <v>-0.8021310417551978</v>
      </c>
      <c r="N20" s="38">
        <v>63537</v>
      </c>
      <c r="O20" s="38">
        <v>12572</v>
      </c>
      <c r="P20" s="38">
        <v>464</v>
      </c>
      <c r="Q20" s="39">
        <v>466166</v>
      </c>
      <c r="R20" s="38">
        <f t="shared" si="1"/>
        <v>478738</v>
      </c>
      <c r="S20" s="39">
        <v>17907</v>
      </c>
      <c r="T20" s="40">
        <f t="shared" si="2"/>
        <v>18371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11</v>
      </c>
      <c r="F21" s="31" t="s">
        <v>141</v>
      </c>
      <c r="G21" s="31" t="s">
        <v>45</v>
      </c>
      <c r="H21" s="31" t="s">
        <v>41</v>
      </c>
      <c r="I21" s="33">
        <v>8</v>
      </c>
      <c r="J21" s="33">
        <v>3</v>
      </c>
      <c r="K21" s="35">
        <v>8034</v>
      </c>
      <c r="L21" s="36">
        <v>263</v>
      </c>
      <c r="M21" s="37">
        <f t="shared" si="0"/>
        <v>-0.5521731252103232</v>
      </c>
      <c r="N21" s="38">
        <v>19315.5</v>
      </c>
      <c r="O21" s="38">
        <v>8650</v>
      </c>
      <c r="P21" s="38">
        <v>297</v>
      </c>
      <c r="Q21" s="39">
        <v>617346.06</v>
      </c>
      <c r="R21" s="38">
        <f t="shared" si="1"/>
        <v>625996.06</v>
      </c>
      <c r="S21" s="39">
        <v>24829</v>
      </c>
      <c r="T21" s="40">
        <f t="shared" si="2"/>
        <v>25126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17</v>
      </c>
      <c r="F22" s="31" t="s">
        <v>109</v>
      </c>
      <c r="G22" s="31" t="s">
        <v>50</v>
      </c>
      <c r="H22" s="31" t="s">
        <v>37</v>
      </c>
      <c r="I22" s="33">
        <v>14</v>
      </c>
      <c r="J22" s="33">
        <v>3</v>
      </c>
      <c r="K22" s="35">
        <v>5720</v>
      </c>
      <c r="L22" s="36">
        <v>194</v>
      </c>
      <c r="M22" s="37">
        <f t="shared" si="0"/>
        <v>0.32205812291567404</v>
      </c>
      <c r="N22" s="38">
        <v>6297</v>
      </c>
      <c r="O22" s="38">
        <v>8325</v>
      </c>
      <c r="P22" s="38">
        <v>289</v>
      </c>
      <c r="Q22" s="39">
        <v>1839172</v>
      </c>
      <c r="R22" s="38">
        <f t="shared" si="1"/>
        <v>1847497</v>
      </c>
      <c r="S22" s="39">
        <v>64382</v>
      </c>
      <c r="T22" s="40">
        <f t="shared" si="2"/>
        <v>64671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12</v>
      </c>
      <c r="F23" s="31" t="s">
        <v>131</v>
      </c>
      <c r="G23" s="31" t="s">
        <v>89</v>
      </c>
      <c r="H23" s="31" t="s">
        <v>41</v>
      </c>
      <c r="I23" s="33">
        <v>10</v>
      </c>
      <c r="J23" s="33">
        <v>11</v>
      </c>
      <c r="K23" s="35">
        <v>7281</v>
      </c>
      <c r="L23" s="36">
        <v>368</v>
      </c>
      <c r="M23" s="37">
        <f t="shared" si="0"/>
        <v>-0.5142543859649122</v>
      </c>
      <c r="N23" s="38">
        <v>16416</v>
      </c>
      <c r="O23" s="38">
        <v>7974</v>
      </c>
      <c r="P23" s="38">
        <v>395</v>
      </c>
      <c r="Q23" s="39">
        <v>1646907.1799999997</v>
      </c>
      <c r="R23" s="38">
        <f t="shared" si="1"/>
        <v>1654881.1799999997</v>
      </c>
      <c r="S23" s="39">
        <v>55207</v>
      </c>
      <c r="T23" s="40">
        <f t="shared" si="2"/>
        <v>55602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16</v>
      </c>
      <c r="F24" s="31" t="s">
        <v>142</v>
      </c>
      <c r="G24" s="31" t="s">
        <v>89</v>
      </c>
      <c r="H24" s="31" t="s">
        <v>41</v>
      </c>
      <c r="I24" s="33">
        <v>8</v>
      </c>
      <c r="J24" s="33">
        <v>2</v>
      </c>
      <c r="K24" s="35">
        <v>3988</v>
      </c>
      <c r="L24" s="36">
        <v>149</v>
      </c>
      <c r="M24" s="37">
        <f t="shared" si="0"/>
        <v>-0.17482309124767226</v>
      </c>
      <c r="N24" s="38">
        <v>6712.5</v>
      </c>
      <c r="O24" s="38">
        <v>5539</v>
      </c>
      <c r="P24" s="38">
        <v>239</v>
      </c>
      <c r="Q24" s="39">
        <v>308070</v>
      </c>
      <c r="R24" s="38">
        <f t="shared" si="1"/>
        <v>313609</v>
      </c>
      <c r="S24" s="39">
        <v>12653</v>
      </c>
      <c r="T24" s="40">
        <f t="shared" si="2"/>
        <v>12892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14</v>
      </c>
      <c r="F25" s="31" t="s">
        <v>150</v>
      </c>
      <c r="G25" s="31" t="s">
        <v>43</v>
      </c>
      <c r="H25" s="31" t="s">
        <v>41</v>
      </c>
      <c r="I25" s="33">
        <v>6</v>
      </c>
      <c r="J25" s="33">
        <v>4</v>
      </c>
      <c r="K25" s="35">
        <v>2587</v>
      </c>
      <c r="L25" s="36">
        <v>132</v>
      </c>
      <c r="M25" s="37">
        <f t="shared" si="0"/>
        <v>-0.6756416238917405</v>
      </c>
      <c r="N25" s="38">
        <v>10715</v>
      </c>
      <c r="O25" s="38">
        <v>3475.5</v>
      </c>
      <c r="P25" s="38">
        <v>192</v>
      </c>
      <c r="Q25" s="39">
        <v>189774.44</v>
      </c>
      <c r="R25" s="38">
        <f t="shared" si="1"/>
        <v>193249.94</v>
      </c>
      <c r="S25" s="39">
        <v>7442</v>
      </c>
      <c r="T25" s="40">
        <f t="shared" si="2"/>
        <v>7634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18</v>
      </c>
      <c r="F26" s="31" t="s">
        <v>156</v>
      </c>
      <c r="G26" s="31" t="s">
        <v>45</v>
      </c>
      <c r="H26" s="31" t="s">
        <v>84</v>
      </c>
      <c r="I26" s="33">
        <v>5</v>
      </c>
      <c r="J26" s="33">
        <v>6</v>
      </c>
      <c r="K26" s="35">
        <v>2712</v>
      </c>
      <c r="L26" s="36">
        <v>126</v>
      </c>
      <c r="M26" s="37">
        <f t="shared" si="0"/>
        <v>-0.5515131470150487</v>
      </c>
      <c r="N26" s="38">
        <v>6047</v>
      </c>
      <c r="O26" s="38">
        <v>2712</v>
      </c>
      <c r="P26" s="38">
        <v>126</v>
      </c>
      <c r="Q26" s="39">
        <v>157206</v>
      </c>
      <c r="R26" s="38">
        <f t="shared" si="1"/>
        <v>159918</v>
      </c>
      <c r="S26" s="39">
        <v>6518</v>
      </c>
      <c r="T26" s="40">
        <f t="shared" si="2"/>
        <v>6644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2" ht="13.5" thickBot="1">
      <c r="D27" s="44"/>
      <c r="E27" s="45"/>
      <c r="F27" s="45"/>
      <c r="G27" s="45"/>
      <c r="H27" s="45"/>
      <c r="I27" s="45"/>
      <c r="J27" s="45"/>
      <c r="K27" s="46">
        <f>SUM(K10:K26)</f>
        <v>1907832</v>
      </c>
      <c r="L27" s="46">
        <f>SUM(L10:L26)</f>
        <v>63016</v>
      </c>
      <c r="M27" s="47">
        <f t="shared" si="0"/>
        <v>0.4129481485085711</v>
      </c>
      <c r="N27" s="46">
        <f>SUM(N10:N26)</f>
        <v>1721434.38</v>
      </c>
      <c r="O27" s="46">
        <f aca="true" t="shared" si="3" ref="O27:T27">SUM(O10:O26)</f>
        <v>2432297.52</v>
      </c>
      <c r="P27" s="46">
        <f t="shared" si="3"/>
        <v>86827</v>
      </c>
      <c r="Q27" s="46">
        <f t="shared" si="3"/>
        <v>10443779.78</v>
      </c>
      <c r="R27" s="46">
        <f t="shared" si="3"/>
        <v>12876077.3</v>
      </c>
      <c r="S27" s="46">
        <f t="shared" si="3"/>
        <v>377317</v>
      </c>
      <c r="T27" s="46">
        <f t="shared" si="3"/>
        <v>464144</v>
      </c>
      <c r="U27" s="48"/>
      <c r="V27" s="49">
        <f>SUM(V10:V26)</f>
        <v>0</v>
      </c>
    </row>
    <row r="33" spans="16:256" s="3" customFormat="1" ht="12.75">
      <c r="P33" s="49"/>
      <c r="Q33" s="4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8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193</v>
      </c>
      <c r="L2" s="6" t="s">
        <v>1</v>
      </c>
      <c r="M2" s="7"/>
      <c r="N2" s="8"/>
      <c r="O2" s="9" t="s">
        <v>304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305</v>
      </c>
      <c r="P3" s="2"/>
      <c r="Q3" s="2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50</v>
      </c>
      <c r="N4" s="22" t="s">
        <v>8</v>
      </c>
      <c r="Q4" s="22"/>
      <c r="R4" s="1" t="s">
        <v>9</v>
      </c>
      <c r="S4" s="1"/>
      <c r="T4" s="23">
        <v>40528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 t="s">
        <v>38</v>
      </c>
      <c r="F10" s="50" t="s">
        <v>306</v>
      </c>
      <c r="G10" s="31" t="s">
        <v>36</v>
      </c>
      <c r="H10" s="31" t="s">
        <v>37</v>
      </c>
      <c r="I10" s="33">
        <v>1</v>
      </c>
      <c r="J10" s="33">
        <v>18</v>
      </c>
      <c r="K10" s="53">
        <v>383184</v>
      </c>
      <c r="L10" s="53">
        <v>11836</v>
      </c>
      <c r="M10" s="37" t="e">
        <f aca="true" t="shared" si="0" ref="M10:M32">O10/N10-100%</f>
        <v>#DIV/0!</v>
      </c>
      <c r="N10" s="38"/>
      <c r="O10" s="38">
        <v>452463</v>
      </c>
      <c r="P10" s="38">
        <v>14647</v>
      </c>
      <c r="Q10" s="59"/>
      <c r="R10" s="38">
        <f aca="true" t="shared" si="1" ref="R10:R31">O10+Q10</f>
        <v>452463</v>
      </c>
      <c r="S10" s="52"/>
      <c r="T10" s="40">
        <f aca="true" t="shared" si="2" ref="T10:T31">S10+P10</f>
        <v>14647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2</v>
      </c>
      <c r="F11" s="31" t="s">
        <v>303</v>
      </c>
      <c r="G11" s="31" t="s">
        <v>40</v>
      </c>
      <c r="H11" s="31" t="s">
        <v>41</v>
      </c>
      <c r="I11" s="33">
        <v>2</v>
      </c>
      <c r="J11" s="33">
        <v>8</v>
      </c>
      <c r="K11" s="53">
        <v>223241</v>
      </c>
      <c r="L11" s="53">
        <v>7588</v>
      </c>
      <c r="M11" s="37">
        <f t="shared" si="0"/>
        <v>-0.10673983302119694</v>
      </c>
      <c r="N11" s="38">
        <v>324484.3</v>
      </c>
      <c r="O11" s="38">
        <v>289848.9</v>
      </c>
      <c r="P11" s="38">
        <v>11046</v>
      </c>
      <c r="Q11" s="59">
        <v>324484.3</v>
      </c>
      <c r="R11" s="38">
        <f t="shared" si="1"/>
        <v>614333.2</v>
      </c>
      <c r="S11" s="52">
        <v>12490</v>
      </c>
      <c r="T11" s="40">
        <f t="shared" si="2"/>
        <v>23536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1</v>
      </c>
      <c r="F12" s="50" t="s">
        <v>294</v>
      </c>
      <c r="G12" s="31" t="s">
        <v>40</v>
      </c>
      <c r="H12" s="31" t="s">
        <v>41</v>
      </c>
      <c r="I12" s="33">
        <v>4</v>
      </c>
      <c r="J12" s="33">
        <v>16</v>
      </c>
      <c r="K12" s="53">
        <v>152257</v>
      </c>
      <c r="L12" s="53">
        <v>5444</v>
      </c>
      <c r="M12" s="37">
        <f t="shared" si="0"/>
        <v>-0.4647200082984405</v>
      </c>
      <c r="N12" s="38">
        <v>343389.82</v>
      </c>
      <c r="O12" s="38">
        <v>183809.7</v>
      </c>
      <c r="P12" s="38">
        <v>7002</v>
      </c>
      <c r="Q12" s="59">
        <v>2358719.92</v>
      </c>
      <c r="R12" s="38">
        <f t="shared" si="1"/>
        <v>2542529.62</v>
      </c>
      <c r="S12" s="52">
        <v>90257</v>
      </c>
      <c r="T12" s="40">
        <f t="shared" si="2"/>
        <v>97259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3</v>
      </c>
      <c r="F13" s="31" t="s">
        <v>298</v>
      </c>
      <c r="G13" s="31" t="s">
        <v>45</v>
      </c>
      <c r="H13" s="31" t="s">
        <v>41</v>
      </c>
      <c r="I13" s="33">
        <v>3</v>
      </c>
      <c r="J13" s="33">
        <v>6</v>
      </c>
      <c r="K13" s="53">
        <v>94257</v>
      </c>
      <c r="L13" s="53">
        <v>3154</v>
      </c>
      <c r="M13" s="37">
        <f t="shared" si="0"/>
        <v>-0.20697512252133687</v>
      </c>
      <c r="N13" s="38">
        <v>152728.5</v>
      </c>
      <c r="O13" s="38">
        <v>121117.5</v>
      </c>
      <c r="P13" s="38">
        <v>4505</v>
      </c>
      <c r="Q13" s="59">
        <v>378098.5</v>
      </c>
      <c r="R13" s="38">
        <f t="shared" si="1"/>
        <v>499216</v>
      </c>
      <c r="S13" s="52">
        <v>14677</v>
      </c>
      <c r="T13" s="40">
        <f t="shared" si="2"/>
        <v>19182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6</v>
      </c>
      <c r="F14" s="50" t="s">
        <v>285</v>
      </c>
      <c r="G14" s="31" t="s">
        <v>45</v>
      </c>
      <c r="H14" s="31" t="s">
        <v>41</v>
      </c>
      <c r="I14" s="33">
        <v>6</v>
      </c>
      <c r="J14" s="33">
        <v>9</v>
      </c>
      <c r="K14" s="53">
        <v>33696</v>
      </c>
      <c r="L14" s="53">
        <v>1457</v>
      </c>
      <c r="M14" s="37">
        <f t="shared" si="0"/>
        <v>0.0555294534495272</v>
      </c>
      <c r="N14" s="38">
        <v>38609.06</v>
      </c>
      <c r="O14" s="38">
        <v>40753</v>
      </c>
      <c r="P14" s="38">
        <v>1826</v>
      </c>
      <c r="Q14" s="59">
        <v>568257.44</v>
      </c>
      <c r="R14" s="38">
        <f t="shared" si="1"/>
        <v>609010.44</v>
      </c>
      <c r="S14" s="52">
        <v>23676</v>
      </c>
      <c r="T14" s="40">
        <f t="shared" si="2"/>
        <v>25502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7</v>
      </c>
      <c r="F15" s="31" t="s">
        <v>270</v>
      </c>
      <c r="G15" s="31" t="s">
        <v>45</v>
      </c>
      <c r="H15" s="31" t="s">
        <v>48</v>
      </c>
      <c r="I15" s="33">
        <v>9</v>
      </c>
      <c r="J15" s="33">
        <v>3</v>
      </c>
      <c r="K15" s="53">
        <v>14932</v>
      </c>
      <c r="L15" s="53">
        <v>461</v>
      </c>
      <c r="M15" s="37">
        <f t="shared" si="0"/>
        <v>0.029880670897802775</v>
      </c>
      <c r="N15" s="38">
        <v>36160.5</v>
      </c>
      <c r="O15" s="38">
        <v>37241</v>
      </c>
      <c r="P15" s="38">
        <v>1217</v>
      </c>
      <c r="Q15" s="59">
        <v>1304494.3</v>
      </c>
      <c r="R15" s="38">
        <f t="shared" si="1"/>
        <v>1341735.3</v>
      </c>
      <c r="S15" s="52">
        <v>39315</v>
      </c>
      <c r="T15" s="40">
        <f t="shared" si="2"/>
        <v>40532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4</v>
      </c>
      <c r="F16" s="31" t="s">
        <v>299</v>
      </c>
      <c r="G16" s="31" t="s">
        <v>51</v>
      </c>
      <c r="H16" s="31" t="s">
        <v>37</v>
      </c>
      <c r="I16" s="33">
        <v>3</v>
      </c>
      <c r="J16" s="33">
        <v>6</v>
      </c>
      <c r="K16" s="53">
        <v>29591</v>
      </c>
      <c r="L16" s="53">
        <v>1013</v>
      </c>
      <c r="M16" s="37">
        <f t="shared" si="0"/>
        <v>-0.43051429632380245</v>
      </c>
      <c r="N16" s="38">
        <v>64632</v>
      </c>
      <c r="O16" s="38">
        <v>36807</v>
      </c>
      <c r="P16" s="38">
        <v>1407</v>
      </c>
      <c r="Q16" s="59">
        <v>186450</v>
      </c>
      <c r="R16" s="38">
        <f t="shared" si="1"/>
        <v>223257</v>
      </c>
      <c r="S16" s="52">
        <v>7273</v>
      </c>
      <c r="T16" s="40">
        <f t="shared" si="2"/>
        <v>8680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11</v>
      </c>
      <c r="F17" s="31" t="s">
        <v>295</v>
      </c>
      <c r="G17" s="31" t="s">
        <v>45</v>
      </c>
      <c r="H17" s="31" t="s">
        <v>41</v>
      </c>
      <c r="I17" s="61">
        <v>4</v>
      </c>
      <c r="J17" s="33">
        <v>4</v>
      </c>
      <c r="K17" s="62">
        <v>23056</v>
      </c>
      <c r="L17" s="53">
        <v>786</v>
      </c>
      <c r="M17" s="37">
        <f t="shared" si="0"/>
        <v>0.20740754759831947</v>
      </c>
      <c r="N17" s="38">
        <v>26419</v>
      </c>
      <c r="O17" s="38">
        <v>31898.5</v>
      </c>
      <c r="P17" s="38">
        <v>1246</v>
      </c>
      <c r="Q17" s="59">
        <v>181796.5</v>
      </c>
      <c r="R17" s="38">
        <f t="shared" si="1"/>
        <v>213695</v>
      </c>
      <c r="S17" s="52">
        <v>6950</v>
      </c>
      <c r="T17" s="40">
        <f t="shared" si="2"/>
        <v>8196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5</v>
      </c>
      <c r="F18" s="31" t="s">
        <v>282</v>
      </c>
      <c r="G18" s="31" t="s">
        <v>51</v>
      </c>
      <c r="H18" s="31" t="s">
        <v>37</v>
      </c>
      <c r="I18" s="61">
        <v>7</v>
      </c>
      <c r="J18" s="33">
        <v>8</v>
      </c>
      <c r="K18" s="62">
        <v>18613</v>
      </c>
      <c r="L18" s="53">
        <v>701</v>
      </c>
      <c r="M18" s="37">
        <f t="shared" si="0"/>
        <v>-0.3975068230434462</v>
      </c>
      <c r="N18" s="38">
        <v>40671</v>
      </c>
      <c r="O18" s="38">
        <v>24504</v>
      </c>
      <c r="P18" s="38">
        <v>984</v>
      </c>
      <c r="Q18" s="59">
        <v>1061764</v>
      </c>
      <c r="R18" s="38">
        <f t="shared" si="1"/>
        <v>1086268</v>
      </c>
      <c r="S18" s="52">
        <v>41817</v>
      </c>
      <c r="T18" s="40">
        <f t="shared" si="2"/>
        <v>42801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 t="s">
        <v>38</v>
      </c>
      <c r="F19" s="31" t="s">
        <v>307</v>
      </c>
      <c r="G19" s="31" t="s">
        <v>74</v>
      </c>
      <c r="H19" s="31" t="s">
        <v>37</v>
      </c>
      <c r="I19" s="33">
        <v>1</v>
      </c>
      <c r="J19" s="33">
        <v>4</v>
      </c>
      <c r="K19" s="53">
        <v>17707</v>
      </c>
      <c r="L19" s="53">
        <v>590</v>
      </c>
      <c r="M19" s="37" t="e">
        <f t="shared" si="0"/>
        <v>#DIV/0!</v>
      </c>
      <c r="N19" s="38"/>
      <c r="O19" s="38">
        <v>24155</v>
      </c>
      <c r="P19" s="38">
        <v>933</v>
      </c>
      <c r="Q19" s="59"/>
      <c r="R19" s="38">
        <f t="shared" si="1"/>
        <v>24155</v>
      </c>
      <c r="S19" s="52"/>
      <c r="T19" s="40">
        <f t="shared" si="2"/>
        <v>933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9</v>
      </c>
      <c r="F20" s="31" t="s">
        <v>283</v>
      </c>
      <c r="G20" s="31" t="s">
        <v>45</v>
      </c>
      <c r="H20" s="31" t="s">
        <v>55</v>
      </c>
      <c r="I20" s="33">
        <v>7</v>
      </c>
      <c r="J20" s="33">
        <v>5</v>
      </c>
      <c r="K20" s="53">
        <v>15816</v>
      </c>
      <c r="L20" s="53">
        <v>375</v>
      </c>
      <c r="M20" s="37">
        <f t="shared" si="0"/>
        <v>-0.29868708971553615</v>
      </c>
      <c r="N20" s="38">
        <v>31076</v>
      </c>
      <c r="O20" s="38">
        <v>21794</v>
      </c>
      <c r="P20" s="38">
        <v>599</v>
      </c>
      <c r="Q20" s="59">
        <v>608266</v>
      </c>
      <c r="R20" s="38">
        <f t="shared" si="1"/>
        <v>630060</v>
      </c>
      <c r="S20" s="52">
        <v>17237</v>
      </c>
      <c r="T20" s="40">
        <f t="shared" si="2"/>
        <v>17836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12</v>
      </c>
      <c r="F21" s="31" t="s">
        <v>265</v>
      </c>
      <c r="G21" s="31" t="s">
        <v>51</v>
      </c>
      <c r="H21" s="31" t="s">
        <v>37</v>
      </c>
      <c r="I21" s="33">
        <v>10</v>
      </c>
      <c r="J21" s="33">
        <v>7</v>
      </c>
      <c r="K21" s="53">
        <v>12126</v>
      </c>
      <c r="L21" s="53">
        <v>668</v>
      </c>
      <c r="M21" s="37">
        <f t="shared" si="0"/>
        <v>-0.31110344232594256</v>
      </c>
      <c r="N21" s="38">
        <v>23182</v>
      </c>
      <c r="O21" s="38">
        <v>15970</v>
      </c>
      <c r="P21" s="38">
        <v>906</v>
      </c>
      <c r="Q21" s="59">
        <v>1253390</v>
      </c>
      <c r="R21" s="38">
        <f t="shared" si="1"/>
        <v>1269360</v>
      </c>
      <c r="S21" s="52">
        <v>46627</v>
      </c>
      <c r="T21" s="40">
        <f t="shared" si="2"/>
        <v>47533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14</v>
      </c>
      <c r="F22" s="50" t="s">
        <v>286</v>
      </c>
      <c r="G22" s="31" t="s">
        <v>36</v>
      </c>
      <c r="H22" s="31" t="s">
        <v>37</v>
      </c>
      <c r="I22" s="33">
        <v>6</v>
      </c>
      <c r="J22" s="33">
        <v>3</v>
      </c>
      <c r="K22" s="53">
        <v>9980</v>
      </c>
      <c r="L22" s="53">
        <v>319</v>
      </c>
      <c r="M22" s="37">
        <f t="shared" si="0"/>
        <v>-0.4183846924988014</v>
      </c>
      <c r="N22" s="38">
        <v>22943</v>
      </c>
      <c r="O22" s="38">
        <v>13344</v>
      </c>
      <c r="P22" s="38">
        <v>474</v>
      </c>
      <c r="Q22" s="59">
        <v>283484</v>
      </c>
      <c r="R22" s="38">
        <f t="shared" si="1"/>
        <v>296828</v>
      </c>
      <c r="S22" s="52">
        <v>10609</v>
      </c>
      <c r="T22" s="40">
        <f t="shared" si="2"/>
        <v>11083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10</v>
      </c>
      <c r="F23" s="31" t="s">
        <v>289</v>
      </c>
      <c r="G23" s="31" t="s">
        <v>45</v>
      </c>
      <c r="H23" s="31" t="s">
        <v>48</v>
      </c>
      <c r="I23" s="33">
        <v>5</v>
      </c>
      <c r="J23" s="33">
        <v>4</v>
      </c>
      <c r="K23" s="53">
        <v>11403</v>
      </c>
      <c r="L23" s="53">
        <v>276</v>
      </c>
      <c r="M23" s="37">
        <f t="shared" si="0"/>
        <v>-0.5196535157956035</v>
      </c>
      <c r="N23" s="38">
        <v>27476</v>
      </c>
      <c r="O23" s="38">
        <v>13198</v>
      </c>
      <c r="P23" s="38">
        <v>351</v>
      </c>
      <c r="Q23" s="59">
        <v>250806.9</v>
      </c>
      <c r="R23" s="38">
        <f t="shared" si="1"/>
        <v>264004.9</v>
      </c>
      <c r="S23" s="52">
        <v>7560</v>
      </c>
      <c r="T23" s="40">
        <f t="shared" si="2"/>
        <v>7911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8</v>
      </c>
      <c r="F24" s="31" t="s">
        <v>300</v>
      </c>
      <c r="G24" s="31" t="s">
        <v>45</v>
      </c>
      <c r="H24" s="31" t="s">
        <v>41</v>
      </c>
      <c r="I24" s="33">
        <v>3</v>
      </c>
      <c r="J24" s="33">
        <v>3</v>
      </c>
      <c r="K24" s="53">
        <v>7990</v>
      </c>
      <c r="L24" s="53">
        <v>284</v>
      </c>
      <c r="M24" s="37">
        <f t="shared" si="0"/>
        <v>-0.6294386066390308</v>
      </c>
      <c r="N24" s="38">
        <v>31119</v>
      </c>
      <c r="O24" s="38">
        <v>11531.5</v>
      </c>
      <c r="P24" s="38">
        <v>473</v>
      </c>
      <c r="Q24" s="59">
        <v>85531.5</v>
      </c>
      <c r="R24" s="38">
        <f t="shared" si="1"/>
        <v>97063</v>
      </c>
      <c r="S24" s="52">
        <v>3512</v>
      </c>
      <c r="T24" s="40">
        <f t="shared" si="2"/>
        <v>3985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18</v>
      </c>
      <c r="F25" s="31" t="s">
        <v>277</v>
      </c>
      <c r="G25" s="31" t="s">
        <v>45</v>
      </c>
      <c r="H25" s="31" t="s">
        <v>41</v>
      </c>
      <c r="I25" s="33">
        <v>8</v>
      </c>
      <c r="J25" s="33">
        <v>3</v>
      </c>
      <c r="K25" s="53">
        <v>7075</v>
      </c>
      <c r="L25" s="53">
        <v>320</v>
      </c>
      <c r="M25" s="37">
        <f t="shared" si="0"/>
        <v>0.35471100554235946</v>
      </c>
      <c r="N25" s="38">
        <v>8209.5</v>
      </c>
      <c r="O25" s="38">
        <v>11121.5</v>
      </c>
      <c r="P25" s="38">
        <v>530</v>
      </c>
      <c r="Q25" s="59">
        <v>492251.56</v>
      </c>
      <c r="R25" s="38">
        <f t="shared" si="1"/>
        <v>503373.06</v>
      </c>
      <c r="S25" s="52">
        <v>19346</v>
      </c>
      <c r="T25" s="40">
        <f t="shared" si="2"/>
        <v>19876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15</v>
      </c>
      <c r="F26" s="31">
        <v>13</v>
      </c>
      <c r="G26" s="31" t="s">
        <v>45</v>
      </c>
      <c r="H26" s="31" t="s">
        <v>41</v>
      </c>
      <c r="I26" s="33">
        <v>6</v>
      </c>
      <c r="J26" s="33">
        <v>3</v>
      </c>
      <c r="K26" s="53">
        <v>6944</v>
      </c>
      <c r="L26" s="53">
        <v>233</v>
      </c>
      <c r="M26" s="37">
        <f t="shared" si="0"/>
        <v>-0.26686737050478393</v>
      </c>
      <c r="N26" s="38">
        <v>12124</v>
      </c>
      <c r="O26" s="38">
        <v>8888.5</v>
      </c>
      <c r="P26" s="38">
        <v>329</v>
      </c>
      <c r="Q26" s="59">
        <v>259048.5</v>
      </c>
      <c r="R26" s="38">
        <f t="shared" si="1"/>
        <v>267937</v>
      </c>
      <c r="S26" s="52">
        <v>10144</v>
      </c>
      <c r="T26" s="40">
        <f t="shared" si="2"/>
        <v>10473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 t="s">
        <v>38</v>
      </c>
      <c r="F27" s="31" t="s">
        <v>308</v>
      </c>
      <c r="G27" s="31" t="s">
        <v>45</v>
      </c>
      <c r="H27" s="31" t="s">
        <v>55</v>
      </c>
      <c r="I27" s="33">
        <v>1</v>
      </c>
      <c r="J27" s="33">
        <v>1</v>
      </c>
      <c r="K27" s="53">
        <v>4343</v>
      </c>
      <c r="L27" s="53">
        <v>134</v>
      </c>
      <c r="M27" s="37" t="e">
        <f t="shared" si="0"/>
        <v>#DIV/0!</v>
      </c>
      <c r="N27" s="38"/>
      <c r="O27" s="38">
        <v>7267</v>
      </c>
      <c r="P27" s="38">
        <v>267</v>
      </c>
      <c r="Q27" s="59"/>
      <c r="R27" s="38">
        <f t="shared" si="1"/>
        <v>7267</v>
      </c>
      <c r="S27" s="52"/>
      <c r="T27" s="40">
        <f t="shared" si="2"/>
        <v>267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13</v>
      </c>
      <c r="F28" s="31" t="s">
        <v>284</v>
      </c>
      <c r="G28" s="31" t="s">
        <v>40</v>
      </c>
      <c r="H28" s="31" t="s">
        <v>41</v>
      </c>
      <c r="I28" s="33">
        <v>7</v>
      </c>
      <c r="J28" s="33">
        <v>4</v>
      </c>
      <c r="K28" s="53">
        <v>4939</v>
      </c>
      <c r="L28" s="53">
        <v>190</v>
      </c>
      <c r="M28" s="37">
        <f t="shared" si="0"/>
        <v>-0.7258603948646025</v>
      </c>
      <c r="N28" s="38">
        <v>23172.5</v>
      </c>
      <c r="O28" s="38">
        <v>6352.5</v>
      </c>
      <c r="P28" s="38">
        <v>263</v>
      </c>
      <c r="Q28" s="59">
        <v>485074</v>
      </c>
      <c r="R28" s="38">
        <f t="shared" si="1"/>
        <v>491426.5</v>
      </c>
      <c r="S28" s="52">
        <v>19081</v>
      </c>
      <c r="T28" s="40">
        <f t="shared" si="2"/>
        <v>19344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22</v>
      </c>
      <c r="F29" s="31" t="s">
        <v>272</v>
      </c>
      <c r="G29" s="31" t="s">
        <v>74</v>
      </c>
      <c r="H29" s="31" t="s">
        <v>48</v>
      </c>
      <c r="I29" s="33">
        <v>9</v>
      </c>
      <c r="J29" s="33">
        <v>3</v>
      </c>
      <c r="K29" s="53">
        <v>5009</v>
      </c>
      <c r="L29" s="53">
        <v>223</v>
      </c>
      <c r="M29" s="37">
        <f t="shared" si="0"/>
        <v>1.0490212205954927</v>
      </c>
      <c r="N29" s="38">
        <v>3039.5</v>
      </c>
      <c r="O29" s="38">
        <v>6228</v>
      </c>
      <c r="P29" s="38">
        <v>285</v>
      </c>
      <c r="Q29" s="59">
        <v>227817.8</v>
      </c>
      <c r="R29" s="38">
        <f t="shared" si="1"/>
        <v>234045.8</v>
      </c>
      <c r="S29" s="52">
        <v>8858</v>
      </c>
      <c r="T29" s="40">
        <f t="shared" si="2"/>
        <v>9143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21</v>
      </c>
      <c r="F30" s="50" t="s">
        <v>245</v>
      </c>
      <c r="G30" s="31" t="s">
        <v>45</v>
      </c>
      <c r="H30" s="31" t="s">
        <v>53</v>
      </c>
      <c r="I30" s="33">
        <v>15</v>
      </c>
      <c r="J30" s="33">
        <v>1</v>
      </c>
      <c r="K30" s="53">
        <v>3220</v>
      </c>
      <c r="L30" s="53">
        <v>105</v>
      </c>
      <c r="M30" s="37">
        <f t="shared" si="0"/>
        <v>-0.037824575751380096</v>
      </c>
      <c r="N30" s="38">
        <v>4891</v>
      </c>
      <c r="O30" s="38">
        <v>4706</v>
      </c>
      <c r="P30" s="38">
        <v>181</v>
      </c>
      <c r="Q30" s="59">
        <v>238586</v>
      </c>
      <c r="R30" s="38">
        <f t="shared" si="1"/>
        <v>243292</v>
      </c>
      <c r="S30" s="52">
        <v>10119</v>
      </c>
      <c r="T30" s="40">
        <f t="shared" si="2"/>
        <v>10300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19</v>
      </c>
      <c r="F31" s="31" t="s">
        <v>290</v>
      </c>
      <c r="G31" s="31" t="s">
        <v>74</v>
      </c>
      <c r="H31" s="31" t="s">
        <v>37</v>
      </c>
      <c r="I31" s="33">
        <v>5</v>
      </c>
      <c r="J31" s="33">
        <v>3</v>
      </c>
      <c r="K31" s="53">
        <v>1957</v>
      </c>
      <c r="L31" s="53">
        <v>66</v>
      </c>
      <c r="M31" s="37">
        <f t="shared" si="0"/>
        <v>-0.3174828004856334</v>
      </c>
      <c r="N31" s="38">
        <v>4942</v>
      </c>
      <c r="O31" s="38">
        <v>3373</v>
      </c>
      <c r="P31" s="38">
        <v>130</v>
      </c>
      <c r="Q31" s="59">
        <v>32618</v>
      </c>
      <c r="R31" s="38">
        <f t="shared" si="1"/>
        <v>35991</v>
      </c>
      <c r="S31" s="52">
        <v>1325</v>
      </c>
      <c r="T31" s="40">
        <f t="shared" si="2"/>
        <v>1455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2" ht="13.5" thickBot="1">
      <c r="D32" s="44"/>
      <c r="E32" s="45"/>
      <c r="F32" s="45"/>
      <c r="G32" s="45"/>
      <c r="H32" s="45"/>
      <c r="I32" s="45"/>
      <c r="J32" s="45"/>
      <c r="K32" s="46">
        <f>SUM(K10:K31)</f>
        <v>1081336</v>
      </c>
      <c r="L32" s="46">
        <f>SUM(L10:L31)</f>
        <v>36223</v>
      </c>
      <c r="M32" s="47">
        <f t="shared" si="0"/>
        <v>0.12064848577919696</v>
      </c>
      <c r="N32" s="46">
        <f>SUM(N10:N31)</f>
        <v>1219268.68</v>
      </c>
      <c r="O32" s="46">
        <f aca="true" t="shared" si="3" ref="O32:T32">SUM(O10:O31)</f>
        <v>1366371.6</v>
      </c>
      <c r="P32" s="46">
        <f t="shared" si="3"/>
        <v>49601</v>
      </c>
      <c r="Q32" s="46">
        <f t="shared" si="3"/>
        <v>10580939.220000003</v>
      </c>
      <c r="R32" s="46">
        <f t="shared" si="3"/>
        <v>11947310.82</v>
      </c>
      <c r="S32" s="46">
        <f t="shared" si="3"/>
        <v>390873</v>
      </c>
      <c r="T32" s="46">
        <f t="shared" si="3"/>
        <v>440474</v>
      </c>
      <c r="U32" s="48"/>
      <c r="V32" s="49">
        <f>SUM(V10:V21)</f>
        <v>0</v>
      </c>
    </row>
    <row r="35" spans="15:16" ht="12.75">
      <c r="O35" s="66"/>
      <c r="P35" s="65"/>
    </row>
    <row r="38" spans="16:256" s="3" customFormat="1" ht="12.75">
      <c r="P38" s="49"/>
      <c r="Q38" s="49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4"/>
  <sheetViews>
    <sheetView zoomScalePageLayoutView="0" workbookViewId="0" topLeftCell="A1">
      <selection activeCell="T28" sqref="T28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165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166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22</v>
      </c>
      <c r="N4" s="22" t="s">
        <v>8</v>
      </c>
      <c r="Q4" s="22"/>
      <c r="R4" s="1" t="s">
        <v>9</v>
      </c>
      <c r="S4" s="1"/>
      <c r="T4" s="23">
        <v>40332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 t="s">
        <v>38</v>
      </c>
      <c r="F10" s="31" t="s">
        <v>167</v>
      </c>
      <c r="G10" s="31" t="s">
        <v>89</v>
      </c>
      <c r="H10" s="31" t="s">
        <v>41</v>
      </c>
      <c r="I10" s="33">
        <v>1</v>
      </c>
      <c r="J10" s="33">
        <v>19</v>
      </c>
      <c r="K10" s="35">
        <v>740951</v>
      </c>
      <c r="L10" s="36">
        <v>23095</v>
      </c>
      <c r="M10" s="37" t="e">
        <f aca="true" t="shared" si="0" ref="M10:M28">O10/N10-100%</f>
        <v>#DIV/0!</v>
      </c>
      <c r="N10" s="38"/>
      <c r="O10" s="38">
        <v>978300.52</v>
      </c>
      <c r="P10" s="38">
        <v>33197</v>
      </c>
      <c r="Q10" s="39"/>
      <c r="R10" s="38">
        <f aca="true" t="shared" si="1" ref="R10:R27">O10+Q10</f>
        <v>978300.52</v>
      </c>
      <c r="S10" s="39"/>
      <c r="T10" s="40">
        <f aca="true" t="shared" si="2" ref="T10:T27">S10+P10</f>
        <v>33197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1</v>
      </c>
      <c r="F11" s="31" t="s">
        <v>160</v>
      </c>
      <c r="G11" s="31" t="s">
        <v>43</v>
      </c>
      <c r="H11" s="31" t="s">
        <v>41</v>
      </c>
      <c r="I11" s="33">
        <v>3</v>
      </c>
      <c r="J11" s="33">
        <v>12</v>
      </c>
      <c r="K11" s="35">
        <v>130457</v>
      </c>
      <c r="L11" s="36">
        <v>5072</v>
      </c>
      <c r="M11" s="37">
        <f t="shared" si="0"/>
        <v>-0.35111784028772663</v>
      </c>
      <c r="N11" s="38">
        <v>313130.6</v>
      </c>
      <c r="O11" s="38">
        <v>203184.86</v>
      </c>
      <c r="P11" s="38">
        <v>8599</v>
      </c>
      <c r="Q11" s="39">
        <v>912396.46</v>
      </c>
      <c r="R11" s="38">
        <f t="shared" si="1"/>
        <v>1115581.3199999998</v>
      </c>
      <c r="S11" s="39">
        <v>35609</v>
      </c>
      <c r="T11" s="40">
        <f t="shared" si="2"/>
        <v>44208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2</v>
      </c>
      <c r="F12" s="31" t="s">
        <v>164</v>
      </c>
      <c r="G12" s="31" t="s">
        <v>40</v>
      </c>
      <c r="H12" s="31" t="s">
        <v>41</v>
      </c>
      <c r="I12" s="33">
        <v>2</v>
      </c>
      <c r="J12" s="33">
        <v>6</v>
      </c>
      <c r="K12" s="35">
        <v>83266</v>
      </c>
      <c r="L12" s="36">
        <v>2847</v>
      </c>
      <c r="M12" s="37">
        <f t="shared" si="0"/>
        <v>-0.1741338122257502</v>
      </c>
      <c r="N12" s="38">
        <v>150068.5</v>
      </c>
      <c r="O12" s="38">
        <v>123936.5</v>
      </c>
      <c r="P12" s="38">
        <v>4983</v>
      </c>
      <c r="Q12" s="39">
        <v>150068.5</v>
      </c>
      <c r="R12" s="38">
        <f t="shared" si="1"/>
        <v>274005</v>
      </c>
      <c r="S12" s="39">
        <v>5931</v>
      </c>
      <c r="T12" s="40">
        <f t="shared" si="2"/>
        <v>10914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 t="s">
        <v>38</v>
      </c>
      <c r="F13" s="31" t="s">
        <v>168</v>
      </c>
      <c r="G13" s="31" t="s">
        <v>45</v>
      </c>
      <c r="H13" s="31" t="s">
        <v>48</v>
      </c>
      <c r="I13" s="33">
        <v>1</v>
      </c>
      <c r="J13" s="33">
        <v>3</v>
      </c>
      <c r="K13" s="35">
        <v>61506</v>
      </c>
      <c r="L13" s="36">
        <v>2116</v>
      </c>
      <c r="M13" s="37" t="e">
        <f t="shared" si="0"/>
        <v>#DIV/0!</v>
      </c>
      <c r="N13" s="38"/>
      <c r="O13" s="38">
        <v>96328.5</v>
      </c>
      <c r="P13" s="38">
        <v>3892</v>
      </c>
      <c r="Q13" s="39"/>
      <c r="R13" s="38">
        <f t="shared" si="1"/>
        <v>96328.5</v>
      </c>
      <c r="S13" s="39"/>
      <c r="T13" s="40">
        <f t="shared" si="2"/>
        <v>3892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3</v>
      </c>
      <c r="F14" s="31" t="s">
        <v>149</v>
      </c>
      <c r="G14" s="31" t="s">
        <v>89</v>
      </c>
      <c r="H14" s="31" t="s">
        <v>41</v>
      </c>
      <c r="I14" s="33">
        <v>5</v>
      </c>
      <c r="J14" s="33">
        <v>11</v>
      </c>
      <c r="K14" s="35">
        <v>57238</v>
      </c>
      <c r="L14" s="36">
        <v>2090</v>
      </c>
      <c r="M14" s="37">
        <f t="shared" si="0"/>
        <v>-0.23143245202676044</v>
      </c>
      <c r="N14" s="38">
        <v>108967</v>
      </c>
      <c r="O14" s="38">
        <v>83748.5</v>
      </c>
      <c r="P14" s="38">
        <v>3442</v>
      </c>
      <c r="Q14" s="39">
        <v>1085220.04</v>
      </c>
      <c r="R14" s="38">
        <f t="shared" si="1"/>
        <v>1168968.54</v>
      </c>
      <c r="S14" s="39">
        <v>43446</v>
      </c>
      <c r="T14" s="40">
        <f t="shared" si="2"/>
        <v>46888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4</v>
      </c>
      <c r="F15" s="31" t="s">
        <v>154</v>
      </c>
      <c r="G15" s="31" t="s">
        <v>51</v>
      </c>
      <c r="H15" s="31" t="s">
        <v>37</v>
      </c>
      <c r="I15" s="33">
        <v>4</v>
      </c>
      <c r="J15" s="33">
        <v>5</v>
      </c>
      <c r="K15" s="35">
        <v>41964</v>
      </c>
      <c r="L15" s="36">
        <v>1370</v>
      </c>
      <c r="M15" s="37">
        <f t="shared" si="0"/>
        <v>-0.23606786019165338</v>
      </c>
      <c r="N15" s="38">
        <v>83171</v>
      </c>
      <c r="O15" s="38">
        <v>63537</v>
      </c>
      <c r="P15" s="38">
        <v>2486</v>
      </c>
      <c r="Q15" s="39">
        <v>402629</v>
      </c>
      <c r="R15" s="38">
        <f t="shared" si="1"/>
        <v>466166</v>
      </c>
      <c r="S15" s="39">
        <v>15421</v>
      </c>
      <c r="T15" s="40">
        <f t="shared" si="2"/>
        <v>17907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 t="s">
        <v>38</v>
      </c>
      <c r="F16" s="31" t="s">
        <v>169</v>
      </c>
      <c r="G16" s="31" t="s">
        <v>45</v>
      </c>
      <c r="H16" s="31" t="s">
        <v>55</v>
      </c>
      <c r="I16" s="33">
        <v>1</v>
      </c>
      <c r="J16" s="33">
        <v>2</v>
      </c>
      <c r="K16" s="35">
        <v>26792</v>
      </c>
      <c r="L16" s="36">
        <v>881</v>
      </c>
      <c r="M16" s="37" t="e">
        <f t="shared" si="0"/>
        <v>#DIV/0!</v>
      </c>
      <c r="N16" s="38"/>
      <c r="O16" s="38">
        <v>43125</v>
      </c>
      <c r="P16" s="38">
        <v>1692</v>
      </c>
      <c r="Q16" s="39"/>
      <c r="R16" s="38">
        <f t="shared" si="1"/>
        <v>43125</v>
      </c>
      <c r="S16" s="39"/>
      <c r="T16" s="40">
        <f t="shared" si="2"/>
        <v>1692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5</v>
      </c>
      <c r="F17" s="31" t="s">
        <v>146</v>
      </c>
      <c r="G17" s="31" t="s">
        <v>40</v>
      </c>
      <c r="H17" s="31" t="s">
        <v>41</v>
      </c>
      <c r="I17" s="33">
        <v>6</v>
      </c>
      <c r="J17" s="33">
        <v>6</v>
      </c>
      <c r="K17" s="35">
        <v>25149</v>
      </c>
      <c r="L17" s="36">
        <v>820</v>
      </c>
      <c r="M17" s="37">
        <f t="shared" si="0"/>
        <v>-0.48310994806126384</v>
      </c>
      <c r="N17" s="38">
        <v>75281</v>
      </c>
      <c r="O17" s="38">
        <v>38912</v>
      </c>
      <c r="P17" s="38">
        <v>1337</v>
      </c>
      <c r="Q17" s="39">
        <v>1385959.1</v>
      </c>
      <c r="R17" s="38">
        <f t="shared" si="1"/>
        <v>1424871.1</v>
      </c>
      <c r="S17" s="39">
        <v>41673</v>
      </c>
      <c r="T17" s="40">
        <f t="shared" si="2"/>
        <v>43010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8</v>
      </c>
      <c r="F18" s="31" t="s">
        <v>155</v>
      </c>
      <c r="G18" s="31" t="s">
        <v>45</v>
      </c>
      <c r="H18" s="31" t="s">
        <v>41</v>
      </c>
      <c r="I18" s="33">
        <v>4</v>
      </c>
      <c r="J18" s="33">
        <v>4</v>
      </c>
      <c r="K18" s="35">
        <v>17792</v>
      </c>
      <c r="L18" s="36">
        <v>599</v>
      </c>
      <c r="M18" s="37">
        <f t="shared" si="0"/>
        <v>-0.1405152953997042</v>
      </c>
      <c r="N18" s="38">
        <v>32117.5</v>
      </c>
      <c r="O18" s="38">
        <v>27604.5</v>
      </c>
      <c r="P18" s="38">
        <v>1109</v>
      </c>
      <c r="Q18" s="39">
        <v>168530.5</v>
      </c>
      <c r="R18" s="38">
        <f t="shared" si="1"/>
        <v>196135</v>
      </c>
      <c r="S18" s="39">
        <v>6448</v>
      </c>
      <c r="T18" s="40">
        <f t="shared" si="2"/>
        <v>7557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7</v>
      </c>
      <c r="F19" s="31" t="s">
        <v>161</v>
      </c>
      <c r="G19" s="31" t="s">
        <v>45</v>
      </c>
      <c r="H19" s="31" t="s">
        <v>41</v>
      </c>
      <c r="I19" s="33">
        <v>3</v>
      </c>
      <c r="J19" s="33">
        <v>3</v>
      </c>
      <c r="K19" s="35">
        <v>15825</v>
      </c>
      <c r="L19" s="36">
        <v>528</v>
      </c>
      <c r="M19" s="37">
        <f t="shared" si="0"/>
        <v>-0.3195067522362369</v>
      </c>
      <c r="N19" s="38">
        <v>36530.12</v>
      </c>
      <c r="O19" s="38">
        <v>24858.5</v>
      </c>
      <c r="P19" s="38">
        <v>1006</v>
      </c>
      <c r="Q19" s="39">
        <v>93099.62</v>
      </c>
      <c r="R19" s="38">
        <f t="shared" si="1"/>
        <v>117958.12</v>
      </c>
      <c r="S19" s="39">
        <v>3572</v>
      </c>
      <c r="T19" s="40">
        <f t="shared" si="2"/>
        <v>4578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10</v>
      </c>
      <c r="F20" s="31" t="s">
        <v>141</v>
      </c>
      <c r="G20" s="31" t="s">
        <v>45</v>
      </c>
      <c r="H20" s="31" t="s">
        <v>41</v>
      </c>
      <c r="I20" s="33">
        <v>7</v>
      </c>
      <c r="J20" s="33">
        <v>5</v>
      </c>
      <c r="K20" s="35">
        <v>11981</v>
      </c>
      <c r="L20" s="36">
        <v>426</v>
      </c>
      <c r="M20" s="37">
        <f t="shared" si="0"/>
        <v>0.005204132080872226</v>
      </c>
      <c r="N20" s="38">
        <v>19215.5</v>
      </c>
      <c r="O20" s="38">
        <v>19315.5</v>
      </c>
      <c r="P20" s="38">
        <v>806</v>
      </c>
      <c r="Q20" s="39">
        <v>598030.56</v>
      </c>
      <c r="R20" s="38">
        <f t="shared" si="1"/>
        <v>617346.06</v>
      </c>
      <c r="S20" s="39">
        <v>24023</v>
      </c>
      <c r="T20" s="40">
        <f t="shared" si="2"/>
        <v>24829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6</v>
      </c>
      <c r="F21" s="31" t="s">
        <v>131</v>
      </c>
      <c r="G21" s="31" t="s">
        <v>89</v>
      </c>
      <c r="H21" s="31" t="s">
        <v>41</v>
      </c>
      <c r="I21" s="33">
        <v>9</v>
      </c>
      <c r="J21" s="33">
        <v>10</v>
      </c>
      <c r="K21" s="35">
        <v>9479</v>
      </c>
      <c r="L21" s="36">
        <v>505</v>
      </c>
      <c r="M21" s="37">
        <f t="shared" si="0"/>
        <v>-0.6959802950191216</v>
      </c>
      <c r="N21" s="38">
        <v>53996.5</v>
      </c>
      <c r="O21" s="38">
        <v>16416</v>
      </c>
      <c r="P21" s="38">
        <v>808</v>
      </c>
      <c r="Q21" s="39">
        <v>1630491.1799999997</v>
      </c>
      <c r="R21" s="38">
        <f t="shared" si="1"/>
        <v>1646907.1799999997</v>
      </c>
      <c r="S21" s="39">
        <v>54399</v>
      </c>
      <c r="T21" s="40">
        <f t="shared" si="2"/>
        <v>55207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9</v>
      </c>
      <c r="F22" s="31" t="s">
        <v>136</v>
      </c>
      <c r="G22" s="31" t="s">
        <v>51</v>
      </c>
      <c r="H22" s="31" t="s">
        <v>37</v>
      </c>
      <c r="I22" s="33">
        <v>8</v>
      </c>
      <c r="J22" s="33">
        <v>7</v>
      </c>
      <c r="K22" s="35">
        <v>9252</v>
      </c>
      <c r="L22" s="36">
        <v>359</v>
      </c>
      <c r="M22" s="37">
        <f t="shared" si="0"/>
        <v>-0.46357326814788946</v>
      </c>
      <c r="N22" s="38">
        <v>22909</v>
      </c>
      <c r="O22" s="38">
        <v>12289</v>
      </c>
      <c r="P22" s="38">
        <v>526</v>
      </c>
      <c r="Q22" s="39">
        <v>754383</v>
      </c>
      <c r="R22" s="38">
        <f t="shared" si="1"/>
        <v>766672</v>
      </c>
      <c r="S22" s="39">
        <v>29549</v>
      </c>
      <c r="T22" s="40">
        <f t="shared" si="2"/>
        <v>30075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11</v>
      </c>
      <c r="F23" s="31" t="s">
        <v>150</v>
      </c>
      <c r="G23" s="31" t="s">
        <v>43</v>
      </c>
      <c r="H23" s="31" t="s">
        <v>41</v>
      </c>
      <c r="I23" s="33">
        <v>5</v>
      </c>
      <c r="J23" s="33">
        <v>4</v>
      </c>
      <c r="K23" s="35">
        <v>6033</v>
      </c>
      <c r="L23" s="36">
        <v>205</v>
      </c>
      <c r="M23" s="37">
        <f t="shared" si="0"/>
        <v>-0.43987035730155</v>
      </c>
      <c r="N23" s="38">
        <v>19129.5</v>
      </c>
      <c r="O23" s="38">
        <v>10715</v>
      </c>
      <c r="P23" s="38">
        <v>455</v>
      </c>
      <c r="Q23" s="39">
        <v>179059.44</v>
      </c>
      <c r="R23" s="38">
        <f t="shared" si="1"/>
        <v>189774.44</v>
      </c>
      <c r="S23" s="39">
        <v>6987</v>
      </c>
      <c r="T23" s="40">
        <f t="shared" si="2"/>
        <v>7442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14</v>
      </c>
      <c r="F24" s="31" t="s">
        <v>138</v>
      </c>
      <c r="G24" s="31" t="s">
        <v>45</v>
      </c>
      <c r="H24" s="31" t="s">
        <v>41</v>
      </c>
      <c r="I24" s="33">
        <v>8</v>
      </c>
      <c r="J24" s="33">
        <v>2</v>
      </c>
      <c r="K24" s="35">
        <v>3877</v>
      </c>
      <c r="L24" s="36">
        <v>136</v>
      </c>
      <c r="M24" s="37">
        <f t="shared" si="0"/>
        <v>-0.38341136509685114</v>
      </c>
      <c r="N24" s="38">
        <v>10893</v>
      </c>
      <c r="O24" s="38">
        <v>6716.5</v>
      </c>
      <c r="P24" s="38">
        <v>277</v>
      </c>
      <c r="Q24" s="39">
        <v>190309</v>
      </c>
      <c r="R24" s="38">
        <f t="shared" si="1"/>
        <v>197025.5</v>
      </c>
      <c r="S24" s="39">
        <v>7409</v>
      </c>
      <c r="T24" s="40">
        <f t="shared" si="2"/>
        <v>7686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12</v>
      </c>
      <c r="F25" s="31" t="s">
        <v>142</v>
      </c>
      <c r="G25" s="31" t="s">
        <v>89</v>
      </c>
      <c r="H25" s="31" t="s">
        <v>41</v>
      </c>
      <c r="I25" s="33">
        <v>7</v>
      </c>
      <c r="J25" s="33">
        <v>5</v>
      </c>
      <c r="K25" s="35">
        <v>5462</v>
      </c>
      <c r="L25" s="36">
        <v>153</v>
      </c>
      <c r="M25" s="37">
        <f t="shared" si="0"/>
        <v>-0.5441426146010186</v>
      </c>
      <c r="N25" s="38">
        <v>14725</v>
      </c>
      <c r="O25" s="38">
        <v>6712.5</v>
      </c>
      <c r="P25" s="38">
        <v>336</v>
      </c>
      <c r="Q25" s="39">
        <v>301357.5</v>
      </c>
      <c r="R25" s="38">
        <f t="shared" si="1"/>
        <v>308070</v>
      </c>
      <c r="S25" s="39">
        <v>12317</v>
      </c>
      <c r="T25" s="40">
        <f t="shared" si="2"/>
        <v>12653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15</v>
      </c>
      <c r="F26" s="31" t="s">
        <v>109</v>
      </c>
      <c r="G26" s="31" t="s">
        <v>50</v>
      </c>
      <c r="H26" s="31" t="s">
        <v>37</v>
      </c>
      <c r="I26" s="33">
        <v>13</v>
      </c>
      <c r="J26" s="33">
        <v>3</v>
      </c>
      <c r="K26" s="35">
        <v>4735</v>
      </c>
      <c r="L26" s="36">
        <v>210</v>
      </c>
      <c r="M26" s="37">
        <f t="shared" si="0"/>
        <v>-0.3704259148170366</v>
      </c>
      <c r="N26" s="38">
        <v>10002</v>
      </c>
      <c r="O26" s="38">
        <v>6297</v>
      </c>
      <c r="P26" s="38">
        <v>289</v>
      </c>
      <c r="Q26" s="39">
        <v>1832875</v>
      </c>
      <c r="R26" s="38">
        <f t="shared" si="1"/>
        <v>1839172</v>
      </c>
      <c r="S26" s="39">
        <v>64093</v>
      </c>
      <c r="T26" s="40">
        <f t="shared" si="2"/>
        <v>64382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13</v>
      </c>
      <c r="F27" s="31" t="s">
        <v>156</v>
      </c>
      <c r="G27" s="31" t="s">
        <v>45</v>
      </c>
      <c r="H27" s="31" t="s">
        <v>84</v>
      </c>
      <c r="I27" s="33">
        <v>4</v>
      </c>
      <c r="J27" s="33">
        <v>6</v>
      </c>
      <c r="K27" s="35">
        <v>4832</v>
      </c>
      <c r="L27" s="36">
        <v>212</v>
      </c>
      <c r="M27" s="37">
        <f t="shared" si="0"/>
        <v>-0.5819564465952298</v>
      </c>
      <c r="N27" s="38">
        <v>14465</v>
      </c>
      <c r="O27" s="38">
        <v>6047</v>
      </c>
      <c r="P27" s="38">
        <v>275</v>
      </c>
      <c r="Q27" s="39">
        <v>151159</v>
      </c>
      <c r="R27" s="38">
        <f t="shared" si="1"/>
        <v>157206</v>
      </c>
      <c r="S27" s="39">
        <v>6243</v>
      </c>
      <c r="T27" s="40">
        <f t="shared" si="2"/>
        <v>6518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2" ht="13.5" thickBot="1">
      <c r="D28" s="44"/>
      <c r="E28" s="45"/>
      <c r="F28" s="45"/>
      <c r="G28" s="45"/>
      <c r="H28" s="45"/>
      <c r="I28" s="45"/>
      <c r="J28" s="45"/>
      <c r="K28" s="46">
        <f>SUM(K10:K27)</f>
        <v>1256591</v>
      </c>
      <c r="L28" s="46">
        <f>SUM(L10:L27)</f>
        <v>41624</v>
      </c>
      <c r="M28" s="47">
        <f t="shared" si="0"/>
        <v>0.8329277875058048</v>
      </c>
      <c r="N28" s="46">
        <f>SUM(N10:N27)</f>
        <v>964601.22</v>
      </c>
      <c r="O28" s="46">
        <f aca="true" t="shared" si="3" ref="O28:T28">SUM(O10:O27)</f>
        <v>1768044.38</v>
      </c>
      <c r="P28" s="46">
        <f t="shared" si="3"/>
        <v>65515</v>
      </c>
      <c r="Q28" s="46">
        <f t="shared" si="3"/>
        <v>9835567.899999999</v>
      </c>
      <c r="R28" s="46">
        <f t="shared" si="3"/>
        <v>11603612.28</v>
      </c>
      <c r="S28" s="46">
        <f t="shared" si="3"/>
        <v>357120</v>
      </c>
      <c r="T28" s="46">
        <f t="shared" si="3"/>
        <v>422635</v>
      </c>
      <c r="U28" s="48"/>
      <c r="V28" s="49">
        <f>SUM(V10:V27)</f>
        <v>0</v>
      </c>
    </row>
    <row r="34" spans="16:256" s="3" customFormat="1" ht="12.75">
      <c r="P34" s="49"/>
      <c r="Q34" s="4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4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162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163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21</v>
      </c>
      <c r="N4" s="22" t="s">
        <v>8</v>
      </c>
      <c r="Q4" s="22"/>
      <c r="R4" s="1" t="s">
        <v>9</v>
      </c>
      <c r="S4" s="1"/>
      <c r="T4" s="23">
        <v>40325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31" t="s">
        <v>160</v>
      </c>
      <c r="G10" s="31" t="s">
        <v>43</v>
      </c>
      <c r="H10" s="31" t="s">
        <v>41</v>
      </c>
      <c r="I10" s="33">
        <v>2</v>
      </c>
      <c r="J10" s="33">
        <v>12</v>
      </c>
      <c r="K10" s="35">
        <v>232528</v>
      </c>
      <c r="L10" s="36">
        <v>8228</v>
      </c>
      <c r="M10" s="37">
        <f aca="true" t="shared" si="0" ref="M10:M28">O10/N10-100%</f>
        <v>-0.47747632411430885</v>
      </c>
      <c r="N10" s="38">
        <v>599265.86</v>
      </c>
      <c r="O10" s="38">
        <v>313130.6</v>
      </c>
      <c r="P10" s="38">
        <v>12249</v>
      </c>
      <c r="Q10" s="39">
        <v>599265.86</v>
      </c>
      <c r="R10" s="38">
        <f aca="true" t="shared" si="1" ref="R10:R27">O10+Q10</f>
        <v>912396.46</v>
      </c>
      <c r="S10" s="39">
        <v>23360</v>
      </c>
      <c r="T10" s="40">
        <f aca="true" t="shared" si="2" ref="T10:T27">S10+P10</f>
        <v>35609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 t="s">
        <v>38</v>
      </c>
      <c r="F11" s="31" t="s">
        <v>164</v>
      </c>
      <c r="G11" s="31" t="s">
        <v>40</v>
      </c>
      <c r="H11" s="31" t="s">
        <v>41</v>
      </c>
      <c r="I11" s="33">
        <v>1</v>
      </c>
      <c r="J11" s="33">
        <v>6</v>
      </c>
      <c r="K11" s="35">
        <v>111591</v>
      </c>
      <c r="L11" s="36">
        <v>3823</v>
      </c>
      <c r="M11" s="37" t="e">
        <f t="shared" si="0"/>
        <v>#DIV/0!</v>
      </c>
      <c r="N11" s="38"/>
      <c r="O11" s="38">
        <v>150068.5</v>
      </c>
      <c r="P11" s="38">
        <v>5931</v>
      </c>
      <c r="Q11" s="39"/>
      <c r="R11" s="38">
        <f t="shared" si="1"/>
        <v>150068.5</v>
      </c>
      <c r="S11" s="39"/>
      <c r="T11" s="40">
        <f t="shared" si="2"/>
        <v>5931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2</v>
      </c>
      <c r="F12" s="31" t="s">
        <v>149</v>
      </c>
      <c r="G12" s="31" t="s">
        <v>89</v>
      </c>
      <c r="H12" s="31" t="s">
        <v>41</v>
      </c>
      <c r="I12" s="33">
        <v>4</v>
      </c>
      <c r="J12" s="33">
        <v>11</v>
      </c>
      <c r="K12" s="35">
        <v>84065</v>
      </c>
      <c r="L12" s="36">
        <v>3090</v>
      </c>
      <c r="M12" s="37">
        <f t="shared" si="0"/>
        <v>-0.44757747664167336</v>
      </c>
      <c r="N12" s="38">
        <v>197253</v>
      </c>
      <c r="O12" s="38">
        <v>108967</v>
      </c>
      <c r="P12" s="38">
        <v>4431</v>
      </c>
      <c r="Q12" s="39">
        <v>976253.04</v>
      </c>
      <c r="R12" s="38">
        <f t="shared" si="1"/>
        <v>1085220.04</v>
      </c>
      <c r="S12" s="39">
        <v>39015</v>
      </c>
      <c r="T12" s="40">
        <f t="shared" si="2"/>
        <v>43446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4</v>
      </c>
      <c r="F13" s="31" t="s">
        <v>154</v>
      </c>
      <c r="G13" s="31" t="s">
        <v>51</v>
      </c>
      <c r="H13" s="31" t="s">
        <v>37</v>
      </c>
      <c r="I13" s="33">
        <v>3</v>
      </c>
      <c r="J13" s="33">
        <v>5</v>
      </c>
      <c r="K13" s="35">
        <v>64456</v>
      </c>
      <c r="L13" s="36">
        <v>2118</v>
      </c>
      <c r="M13" s="37">
        <f t="shared" si="0"/>
        <v>-0.43826151560178306</v>
      </c>
      <c r="N13" s="38">
        <v>148060</v>
      </c>
      <c r="O13" s="38">
        <v>83171</v>
      </c>
      <c r="P13" s="38">
        <v>3176</v>
      </c>
      <c r="Q13" s="39">
        <v>319458</v>
      </c>
      <c r="R13" s="38">
        <f t="shared" si="1"/>
        <v>402629</v>
      </c>
      <c r="S13" s="39">
        <v>12245</v>
      </c>
      <c r="T13" s="40">
        <f t="shared" si="2"/>
        <v>15421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3</v>
      </c>
      <c r="F14" s="31" t="s">
        <v>146</v>
      </c>
      <c r="G14" s="31" t="s">
        <v>40</v>
      </c>
      <c r="H14" s="31" t="s">
        <v>41</v>
      </c>
      <c r="I14" s="33">
        <v>5</v>
      </c>
      <c r="J14" s="33">
        <v>10</v>
      </c>
      <c r="K14" s="35">
        <v>49897</v>
      </c>
      <c r="L14" s="36">
        <v>1404</v>
      </c>
      <c r="M14" s="37">
        <f t="shared" si="0"/>
        <v>-0.5758078448586261</v>
      </c>
      <c r="N14" s="38">
        <v>177469.1</v>
      </c>
      <c r="O14" s="38">
        <v>75281</v>
      </c>
      <c r="P14" s="38">
        <v>2421</v>
      </c>
      <c r="Q14" s="39">
        <v>1310678.1</v>
      </c>
      <c r="R14" s="38">
        <f t="shared" si="1"/>
        <v>1385959.1</v>
      </c>
      <c r="S14" s="39">
        <v>39252</v>
      </c>
      <c r="T14" s="40">
        <f t="shared" si="2"/>
        <v>41673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5</v>
      </c>
      <c r="F15" s="31" t="s">
        <v>131</v>
      </c>
      <c r="G15" s="31" t="s">
        <v>89</v>
      </c>
      <c r="H15" s="31" t="s">
        <v>41</v>
      </c>
      <c r="I15" s="33">
        <v>8</v>
      </c>
      <c r="J15" s="33">
        <v>15</v>
      </c>
      <c r="K15" s="35">
        <v>39361</v>
      </c>
      <c r="L15" s="36">
        <v>3847</v>
      </c>
      <c r="M15" s="37">
        <f t="shared" si="0"/>
        <v>-0.5612884785099481</v>
      </c>
      <c r="N15" s="38">
        <v>123079.74</v>
      </c>
      <c r="O15" s="38">
        <v>53996.5</v>
      </c>
      <c r="P15" s="38">
        <v>1814</v>
      </c>
      <c r="Q15" s="39">
        <v>1576494.6799999997</v>
      </c>
      <c r="R15" s="38">
        <f t="shared" si="1"/>
        <v>1630491.1799999997</v>
      </c>
      <c r="S15" s="39">
        <v>52585</v>
      </c>
      <c r="T15" s="40">
        <f t="shared" si="2"/>
        <v>54399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8</v>
      </c>
      <c r="F16" s="31" t="s">
        <v>161</v>
      </c>
      <c r="G16" s="31" t="s">
        <v>45</v>
      </c>
      <c r="H16" s="31" t="s">
        <v>41</v>
      </c>
      <c r="I16" s="33">
        <v>2</v>
      </c>
      <c r="J16" s="33">
        <v>3</v>
      </c>
      <c r="K16" s="35">
        <v>26605</v>
      </c>
      <c r="L16" s="36">
        <v>891</v>
      </c>
      <c r="M16" s="37">
        <f t="shared" si="0"/>
        <v>-0.35424354113082135</v>
      </c>
      <c r="N16" s="38">
        <v>56569.5</v>
      </c>
      <c r="O16" s="38">
        <v>36530.12</v>
      </c>
      <c r="P16" s="38">
        <v>1416</v>
      </c>
      <c r="Q16" s="39">
        <v>56569.5</v>
      </c>
      <c r="R16" s="38">
        <f t="shared" si="1"/>
        <v>93099.62</v>
      </c>
      <c r="S16" s="39">
        <v>2156</v>
      </c>
      <c r="T16" s="40">
        <f t="shared" si="2"/>
        <v>3572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7</v>
      </c>
      <c r="F17" s="31" t="s">
        <v>155</v>
      </c>
      <c r="G17" s="31" t="s">
        <v>45</v>
      </c>
      <c r="H17" s="31" t="s">
        <v>41</v>
      </c>
      <c r="I17" s="33">
        <v>3</v>
      </c>
      <c r="J17" s="33">
        <v>4</v>
      </c>
      <c r="K17" s="35">
        <v>21693</v>
      </c>
      <c r="L17" s="36">
        <v>722</v>
      </c>
      <c r="M17" s="37">
        <f t="shared" si="0"/>
        <v>-0.4480675705865168</v>
      </c>
      <c r="N17" s="38">
        <v>58191</v>
      </c>
      <c r="O17" s="38">
        <v>32117.5</v>
      </c>
      <c r="P17" s="38">
        <v>1256</v>
      </c>
      <c r="Q17" s="39">
        <v>136413</v>
      </c>
      <c r="R17" s="38">
        <f t="shared" si="1"/>
        <v>168530.5</v>
      </c>
      <c r="S17" s="39">
        <v>5192</v>
      </c>
      <c r="T17" s="40">
        <f t="shared" si="2"/>
        <v>6448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9</v>
      </c>
      <c r="F18" s="31" t="s">
        <v>136</v>
      </c>
      <c r="G18" s="31" t="s">
        <v>51</v>
      </c>
      <c r="H18" s="31" t="s">
        <v>37</v>
      </c>
      <c r="I18" s="33">
        <v>7</v>
      </c>
      <c r="J18" s="33">
        <v>8</v>
      </c>
      <c r="K18" s="35">
        <v>17884</v>
      </c>
      <c r="L18" s="36">
        <v>643</v>
      </c>
      <c r="M18" s="37">
        <f t="shared" si="0"/>
        <v>-0.4512157144568212</v>
      </c>
      <c r="N18" s="38">
        <v>41745</v>
      </c>
      <c r="O18" s="38">
        <v>22909</v>
      </c>
      <c r="P18" s="38">
        <v>906</v>
      </c>
      <c r="Q18" s="39">
        <v>731474</v>
      </c>
      <c r="R18" s="38">
        <f t="shared" si="1"/>
        <v>754383</v>
      </c>
      <c r="S18" s="39">
        <v>28643</v>
      </c>
      <c r="T18" s="40">
        <f t="shared" si="2"/>
        <v>29549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10</v>
      </c>
      <c r="F19" s="31" t="s">
        <v>141</v>
      </c>
      <c r="G19" s="31" t="s">
        <v>45</v>
      </c>
      <c r="H19" s="31" t="s">
        <v>41</v>
      </c>
      <c r="I19" s="33">
        <v>6</v>
      </c>
      <c r="J19" s="33">
        <v>5</v>
      </c>
      <c r="K19" s="35">
        <v>15653</v>
      </c>
      <c r="L19" s="36">
        <v>575</v>
      </c>
      <c r="M19" s="37">
        <f t="shared" si="0"/>
        <v>-0.4918013276559732</v>
      </c>
      <c r="N19" s="38">
        <v>37811</v>
      </c>
      <c r="O19" s="38">
        <v>19215.5</v>
      </c>
      <c r="P19" s="38">
        <v>776</v>
      </c>
      <c r="Q19" s="39">
        <v>578815.06</v>
      </c>
      <c r="R19" s="38">
        <f t="shared" si="1"/>
        <v>598030.56</v>
      </c>
      <c r="S19" s="39">
        <v>23247</v>
      </c>
      <c r="T19" s="40">
        <f t="shared" si="2"/>
        <v>24023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11</v>
      </c>
      <c r="F20" s="31" t="s">
        <v>150</v>
      </c>
      <c r="G20" s="31" t="s">
        <v>43</v>
      </c>
      <c r="H20" s="31" t="s">
        <v>41</v>
      </c>
      <c r="I20" s="33">
        <v>4</v>
      </c>
      <c r="J20" s="33">
        <v>5</v>
      </c>
      <c r="K20" s="35">
        <v>15026</v>
      </c>
      <c r="L20" s="36">
        <v>505</v>
      </c>
      <c r="M20" s="37">
        <f t="shared" si="0"/>
        <v>-0.4741464621474517</v>
      </c>
      <c r="N20" s="38">
        <v>36378</v>
      </c>
      <c r="O20" s="38">
        <v>19129.5</v>
      </c>
      <c r="P20" s="38">
        <v>723</v>
      </c>
      <c r="Q20" s="39">
        <v>159929.94</v>
      </c>
      <c r="R20" s="38">
        <f t="shared" si="1"/>
        <v>179059.44</v>
      </c>
      <c r="S20" s="39">
        <v>6264</v>
      </c>
      <c r="T20" s="40">
        <f t="shared" si="2"/>
        <v>6987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13</v>
      </c>
      <c r="F21" s="31" t="s">
        <v>142</v>
      </c>
      <c r="G21" s="31" t="s">
        <v>89</v>
      </c>
      <c r="H21" s="31" t="s">
        <v>41</v>
      </c>
      <c r="I21" s="33">
        <v>6</v>
      </c>
      <c r="J21" s="33">
        <v>5</v>
      </c>
      <c r="K21" s="35">
        <v>10744</v>
      </c>
      <c r="L21" s="36">
        <v>379</v>
      </c>
      <c r="M21" s="37">
        <f t="shared" si="0"/>
        <v>-0.28102341251434293</v>
      </c>
      <c r="N21" s="38">
        <v>20480.5</v>
      </c>
      <c r="O21" s="38">
        <v>14725</v>
      </c>
      <c r="P21" s="38">
        <v>614</v>
      </c>
      <c r="Q21" s="39">
        <v>286632.5</v>
      </c>
      <c r="R21" s="38">
        <f t="shared" si="1"/>
        <v>301357.5</v>
      </c>
      <c r="S21" s="39">
        <v>11703</v>
      </c>
      <c r="T21" s="40">
        <f t="shared" si="2"/>
        <v>12317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6</v>
      </c>
      <c r="F22" s="31" t="s">
        <v>156</v>
      </c>
      <c r="G22" s="31" t="s">
        <v>45</v>
      </c>
      <c r="H22" s="31" t="s">
        <v>84</v>
      </c>
      <c r="I22" s="33">
        <v>3</v>
      </c>
      <c r="J22" s="33">
        <v>6</v>
      </c>
      <c r="K22" s="35">
        <v>12534</v>
      </c>
      <c r="L22" s="36">
        <v>558</v>
      </c>
      <c r="M22" s="37">
        <f t="shared" si="0"/>
        <v>-0.8249742876157058</v>
      </c>
      <c r="N22" s="38">
        <v>82645</v>
      </c>
      <c r="O22" s="38">
        <v>14465</v>
      </c>
      <c r="P22" s="38">
        <v>658</v>
      </c>
      <c r="Q22" s="39">
        <v>136694</v>
      </c>
      <c r="R22" s="38">
        <f t="shared" si="1"/>
        <v>151159</v>
      </c>
      <c r="S22" s="39">
        <v>5585</v>
      </c>
      <c r="T22" s="40">
        <f t="shared" si="2"/>
        <v>6243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14</v>
      </c>
      <c r="F23" s="31" t="s">
        <v>138</v>
      </c>
      <c r="G23" s="31" t="s">
        <v>45</v>
      </c>
      <c r="H23" s="31" t="s">
        <v>41</v>
      </c>
      <c r="I23" s="33">
        <v>7</v>
      </c>
      <c r="J23" s="33">
        <v>4</v>
      </c>
      <c r="K23" s="35">
        <v>8582</v>
      </c>
      <c r="L23" s="36">
        <v>299</v>
      </c>
      <c r="M23" s="37">
        <f t="shared" si="0"/>
        <v>-0.3683935871046299</v>
      </c>
      <c r="N23" s="38">
        <v>17246.5</v>
      </c>
      <c r="O23" s="38">
        <v>10893</v>
      </c>
      <c r="P23" s="38">
        <v>421</v>
      </c>
      <c r="Q23" s="39">
        <v>179416</v>
      </c>
      <c r="R23" s="38">
        <f t="shared" si="1"/>
        <v>190309</v>
      </c>
      <c r="S23" s="39">
        <v>6988</v>
      </c>
      <c r="T23" s="40">
        <f t="shared" si="2"/>
        <v>7409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12</v>
      </c>
      <c r="F24" s="31" t="s">
        <v>109</v>
      </c>
      <c r="G24" s="31" t="s">
        <v>50</v>
      </c>
      <c r="H24" s="31" t="s">
        <v>37</v>
      </c>
      <c r="I24" s="33">
        <v>12</v>
      </c>
      <c r="J24" s="33">
        <v>4</v>
      </c>
      <c r="K24" s="35">
        <v>7785</v>
      </c>
      <c r="L24" s="36">
        <v>278</v>
      </c>
      <c r="M24" s="37">
        <f t="shared" si="0"/>
        <v>-0.6932936739137101</v>
      </c>
      <c r="N24" s="38">
        <v>32611</v>
      </c>
      <c r="O24" s="38">
        <v>10002</v>
      </c>
      <c r="P24" s="38">
        <v>371</v>
      </c>
      <c r="Q24" s="39">
        <v>1822873</v>
      </c>
      <c r="R24" s="38">
        <f t="shared" si="1"/>
        <v>1832875</v>
      </c>
      <c r="S24" s="39">
        <v>63722</v>
      </c>
      <c r="T24" s="40">
        <f t="shared" si="2"/>
        <v>64093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16</v>
      </c>
      <c r="F25" s="31" t="s">
        <v>157</v>
      </c>
      <c r="G25" s="31" t="s">
        <v>45</v>
      </c>
      <c r="H25" s="31" t="s">
        <v>55</v>
      </c>
      <c r="I25" s="33">
        <v>3</v>
      </c>
      <c r="J25" s="33">
        <v>1</v>
      </c>
      <c r="K25" s="35">
        <v>5767</v>
      </c>
      <c r="L25" s="36">
        <v>186</v>
      </c>
      <c r="M25" s="37">
        <f t="shared" si="0"/>
        <v>-0.2001326008713772</v>
      </c>
      <c r="N25" s="38">
        <v>10558</v>
      </c>
      <c r="O25" s="38">
        <v>8445</v>
      </c>
      <c r="P25" s="38">
        <v>315</v>
      </c>
      <c r="Q25" s="39">
        <v>19660</v>
      </c>
      <c r="R25" s="38">
        <f t="shared" si="1"/>
        <v>28105</v>
      </c>
      <c r="S25" s="39">
        <v>900</v>
      </c>
      <c r="T25" s="40">
        <f t="shared" si="2"/>
        <v>1215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17</v>
      </c>
      <c r="F26" s="31" t="s">
        <v>127</v>
      </c>
      <c r="G26" s="31" t="s">
        <v>45</v>
      </c>
      <c r="H26" s="31" t="s">
        <v>41</v>
      </c>
      <c r="I26" s="33">
        <v>9</v>
      </c>
      <c r="J26" s="33">
        <v>3</v>
      </c>
      <c r="K26" s="35">
        <v>4524</v>
      </c>
      <c r="L26" s="36">
        <v>252</v>
      </c>
      <c r="M26" s="37">
        <f t="shared" si="0"/>
        <v>-0.20748600058944888</v>
      </c>
      <c r="N26" s="38">
        <v>6786</v>
      </c>
      <c r="O26" s="38">
        <v>5378</v>
      </c>
      <c r="P26" s="38">
        <v>298</v>
      </c>
      <c r="Q26" s="39">
        <v>603273.8</v>
      </c>
      <c r="R26" s="38">
        <f t="shared" si="1"/>
        <v>608651.8</v>
      </c>
      <c r="S26" s="39">
        <v>25321</v>
      </c>
      <c r="T26" s="40">
        <f t="shared" si="2"/>
        <v>25619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15</v>
      </c>
      <c r="F27" s="31" t="s">
        <v>151</v>
      </c>
      <c r="G27" s="31" t="s">
        <v>50</v>
      </c>
      <c r="H27" s="31" t="s">
        <v>37</v>
      </c>
      <c r="I27" s="33">
        <v>4</v>
      </c>
      <c r="J27" s="33">
        <v>2</v>
      </c>
      <c r="K27" s="35">
        <v>3771</v>
      </c>
      <c r="L27" s="36">
        <v>109</v>
      </c>
      <c r="M27" s="37">
        <f t="shared" si="0"/>
        <v>-0.6083506177292812</v>
      </c>
      <c r="N27" s="38">
        <v>11089</v>
      </c>
      <c r="O27" s="38">
        <v>4343</v>
      </c>
      <c r="P27" s="38">
        <v>132</v>
      </c>
      <c r="Q27" s="39">
        <v>37418</v>
      </c>
      <c r="R27" s="38">
        <f t="shared" si="1"/>
        <v>41761</v>
      </c>
      <c r="S27" s="39">
        <v>1139</v>
      </c>
      <c r="T27" s="40">
        <f t="shared" si="2"/>
        <v>1271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2" ht="13.5" thickBot="1">
      <c r="D28" s="44"/>
      <c r="E28" s="45"/>
      <c r="F28" s="45"/>
      <c r="G28" s="45"/>
      <c r="H28" s="45"/>
      <c r="I28" s="45"/>
      <c r="J28" s="45"/>
      <c r="K28" s="46">
        <f>SUM(K10:K27)</f>
        <v>732466</v>
      </c>
      <c r="L28" s="46">
        <f>SUM(L10:L27)</f>
        <v>27907</v>
      </c>
      <c r="M28" s="47">
        <f t="shared" si="0"/>
        <v>-0.40698493433231264</v>
      </c>
      <c r="N28" s="46">
        <f aca="true" t="shared" si="3" ref="N28:T28">SUM(N10:N27)</f>
        <v>1657238.2</v>
      </c>
      <c r="O28" s="46">
        <f t="shared" si="3"/>
        <v>982767.22</v>
      </c>
      <c r="P28" s="46">
        <f t="shared" si="3"/>
        <v>37908</v>
      </c>
      <c r="Q28" s="46">
        <f t="shared" si="3"/>
        <v>9531318.48</v>
      </c>
      <c r="R28" s="46">
        <f t="shared" si="3"/>
        <v>10514085.7</v>
      </c>
      <c r="S28" s="46">
        <f t="shared" si="3"/>
        <v>347317</v>
      </c>
      <c r="T28" s="46">
        <f t="shared" si="3"/>
        <v>385225</v>
      </c>
      <c r="U28" s="48"/>
      <c r="V28" s="49">
        <f>SUM(V10:V27)</f>
        <v>0</v>
      </c>
    </row>
    <row r="34" spans="16:256" s="3" customFormat="1" ht="12.75">
      <c r="P34" s="49"/>
      <c r="Q34" s="4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6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158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159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20</v>
      </c>
      <c r="N4" s="22" t="s">
        <v>8</v>
      </c>
      <c r="Q4" s="22"/>
      <c r="R4" s="1" t="s">
        <v>9</v>
      </c>
      <c r="S4" s="1"/>
      <c r="T4" s="23">
        <v>40318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 t="s">
        <v>38</v>
      </c>
      <c r="F10" s="31" t="s">
        <v>160</v>
      </c>
      <c r="G10" s="31" t="s">
        <v>43</v>
      </c>
      <c r="H10" s="31" t="s">
        <v>41</v>
      </c>
      <c r="I10" s="33">
        <v>1</v>
      </c>
      <c r="J10" s="33">
        <v>12</v>
      </c>
      <c r="K10" s="35">
        <v>437088</v>
      </c>
      <c r="L10" s="36">
        <v>15445</v>
      </c>
      <c r="M10" s="37" t="e">
        <f aca="true" t="shared" si="0" ref="M10:M30">O10/N10-100%</f>
        <v>#DIV/0!</v>
      </c>
      <c r="N10" s="38"/>
      <c r="O10" s="38">
        <v>599265.86</v>
      </c>
      <c r="P10" s="38">
        <v>23360</v>
      </c>
      <c r="Q10" s="39"/>
      <c r="R10" s="38">
        <f aca="true" t="shared" si="1" ref="R10:R29">O10+Q10</f>
        <v>599265.86</v>
      </c>
      <c r="S10" s="39"/>
      <c r="T10" s="40">
        <f aca="true" t="shared" si="2" ref="T10:T29">S10+P10</f>
        <v>23360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1</v>
      </c>
      <c r="F11" s="31" t="s">
        <v>149</v>
      </c>
      <c r="G11" s="31" t="s">
        <v>89</v>
      </c>
      <c r="H11" s="31" t="s">
        <v>41</v>
      </c>
      <c r="I11" s="33">
        <v>3</v>
      </c>
      <c r="J11" s="33">
        <v>11</v>
      </c>
      <c r="K11" s="35">
        <v>157659</v>
      </c>
      <c r="L11" s="36">
        <v>5702</v>
      </c>
      <c r="M11" s="37">
        <f t="shared" si="0"/>
        <v>-0.3847607125176663</v>
      </c>
      <c r="N11" s="38">
        <v>320611.84</v>
      </c>
      <c r="O11" s="38">
        <v>197253</v>
      </c>
      <c r="P11" s="38">
        <v>7720</v>
      </c>
      <c r="Q11" s="39">
        <v>779000.04</v>
      </c>
      <c r="R11" s="38">
        <f t="shared" si="1"/>
        <v>976253.04</v>
      </c>
      <c r="S11" s="39">
        <v>31295</v>
      </c>
      <c r="T11" s="40">
        <f t="shared" si="2"/>
        <v>39015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2</v>
      </c>
      <c r="F12" s="31" t="s">
        <v>146</v>
      </c>
      <c r="G12" s="31" t="s">
        <v>40</v>
      </c>
      <c r="H12" s="31" t="s">
        <v>41</v>
      </c>
      <c r="I12" s="33">
        <v>4</v>
      </c>
      <c r="J12" s="33">
        <v>12</v>
      </c>
      <c r="K12" s="35">
        <v>140019</v>
      </c>
      <c r="L12" s="36">
        <v>3718</v>
      </c>
      <c r="M12" s="37">
        <f t="shared" si="0"/>
        <v>-0.2413558284490228</v>
      </c>
      <c r="N12" s="38">
        <v>233929.3</v>
      </c>
      <c r="O12" s="38">
        <v>177469.1</v>
      </c>
      <c r="P12" s="38">
        <v>5147</v>
      </c>
      <c r="Q12" s="39">
        <v>1133209</v>
      </c>
      <c r="R12" s="38">
        <f t="shared" si="1"/>
        <v>1310678.1</v>
      </c>
      <c r="S12" s="39">
        <v>34105</v>
      </c>
      <c r="T12" s="40">
        <f t="shared" si="2"/>
        <v>39252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3</v>
      </c>
      <c r="F13" s="31" t="s">
        <v>154</v>
      </c>
      <c r="G13" s="31" t="s">
        <v>51</v>
      </c>
      <c r="H13" s="31" t="s">
        <v>37</v>
      </c>
      <c r="I13" s="33">
        <v>2</v>
      </c>
      <c r="J13" s="33">
        <v>5</v>
      </c>
      <c r="K13" s="35">
        <v>116878</v>
      </c>
      <c r="L13" s="36">
        <v>3935</v>
      </c>
      <c r="M13" s="37">
        <f t="shared" si="0"/>
        <v>-0.13616261566646048</v>
      </c>
      <c r="N13" s="38">
        <v>171398</v>
      </c>
      <c r="O13" s="38">
        <v>148060</v>
      </c>
      <c r="P13" s="38">
        <v>5606</v>
      </c>
      <c r="Q13" s="39">
        <v>171398</v>
      </c>
      <c r="R13" s="38">
        <f t="shared" si="1"/>
        <v>319458</v>
      </c>
      <c r="S13" s="39">
        <v>6639</v>
      </c>
      <c r="T13" s="40">
        <f t="shared" si="2"/>
        <v>12245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4</v>
      </c>
      <c r="F14" s="31" t="s">
        <v>131</v>
      </c>
      <c r="G14" s="31" t="s">
        <v>89</v>
      </c>
      <c r="H14" s="31" t="s">
        <v>41</v>
      </c>
      <c r="I14" s="33">
        <v>7</v>
      </c>
      <c r="J14" s="33">
        <v>13</v>
      </c>
      <c r="K14" s="35">
        <v>108190</v>
      </c>
      <c r="L14" s="36">
        <v>3500</v>
      </c>
      <c r="M14" s="37">
        <f t="shared" si="0"/>
        <v>0.35265839478629757</v>
      </c>
      <c r="N14" s="38">
        <v>90991</v>
      </c>
      <c r="O14" s="38">
        <v>123079.74</v>
      </c>
      <c r="P14" s="38">
        <v>4078</v>
      </c>
      <c r="Q14" s="39">
        <v>1453414.9399999997</v>
      </c>
      <c r="R14" s="38">
        <f t="shared" si="1"/>
        <v>1576494.6799999997</v>
      </c>
      <c r="S14" s="39">
        <v>48507</v>
      </c>
      <c r="T14" s="40">
        <f t="shared" si="2"/>
        <v>52585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9</v>
      </c>
      <c r="F15" s="31" t="s">
        <v>156</v>
      </c>
      <c r="G15" s="31" t="s">
        <v>45</v>
      </c>
      <c r="H15" s="31" t="s">
        <v>84</v>
      </c>
      <c r="I15" s="33">
        <v>2</v>
      </c>
      <c r="J15" s="33">
        <v>6</v>
      </c>
      <c r="K15" s="35">
        <v>77114</v>
      </c>
      <c r="L15" s="36">
        <v>3061</v>
      </c>
      <c r="M15" s="37">
        <f t="shared" si="0"/>
        <v>0.5290754685563099</v>
      </c>
      <c r="N15" s="38">
        <v>54049</v>
      </c>
      <c r="O15" s="38">
        <v>82645</v>
      </c>
      <c r="P15" s="38">
        <v>3336</v>
      </c>
      <c r="Q15" s="39">
        <v>54049</v>
      </c>
      <c r="R15" s="38">
        <f t="shared" si="1"/>
        <v>136694</v>
      </c>
      <c r="S15" s="39">
        <v>2249</v>
      </c>
      <c r="T15" s="40">
        <f t="shared" si="2"/>
        <v>5585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5</v>
      </c>
      <c r="F16" s="31" t="s">
        <v>155</v>
      </c>
      <c r="G16" s="31" t="s">
        <v>45</v>
      </c>
      <c r="H16" s="31" t="s">
        <v>41</v>
      </c>
      <c r="I16" s="33">
        <v>2</v>
      </c>
      <c r="J16" s="33">
        <v>4</v>
      </c>
      <c r="K16" s="35">
        <v>44074</v>
      </c>
      <c r="L16" s="36">
        <v>1425</v>
      </c>
      <c r="M16" s="37">
        <f t="shared" si="0"/>
        <v>-0.25607885249674</v>
      </c>
      <c r="N16" s="38">
        <v>78222</v>
      </c>
      <c r="O16" s="38">
        <v>58191</v>
      </c>
      <c r="P16" s="38">
        <v>2134</v>
      </c>
      <c r="Q16" s="39">
        <v>78222</v>
      </c>
      <c r="R16" s="38">
        <f t="shared" si="1"/>
        <v>136413</v>
      </c>
      <c r="S16" s="39">
        <v>3058</v>
      </c>
      <c r="T16" s="40">
        <f t="shared" si="2"/>
        <v>5192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 t="s">
        <v>38</v>
      </c>
      <c r="F17" s="31" t="s">
        <v>161</v>
      </c>
      <c r="G17" s="31" t="s">
        <v>45</v>
      </c>
      <c r="H17" s="31" t="s">
        <v>41</v>
      </c>
      <c r="I17" s="33">
        <v>1</v>
      </c>
      <c r="J17" s="33">
        <v>3</v>
      </c>
      <c r="K17" s="35">
        <v>42155</v>
      </c>
      <c r="L17" s="36">
        <v>1421</v>
      </c>
      <c r="M17" s="37" t="e">
        <f t="shared" si="0"/>
        <v>#DIV/0!</v>
      </c>
      <c r="N17" s="38"/>
      <c r="O17" s="38">
        <v>56569.5</v>
      </c>
      <c r="P17" s="38">
        <v>2156</v>
      </c>
      <c r="Q17" s="39"/>
      <c r="R17" s="38">
        <f t="shared" si="1"/>
        <v>56569.5</v>
      </c>
      <c r="S17" s="39"/>
      <c r="T17" s="40">
        <f t="shared" si="2"/>
        <v>2156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7</v>
      </c>
      <c r="F18" s="31" t="s">
        <v>136</v>
      </c>
      <c r="G18" s="31" t="s">
        <v>51</v>
      </c>
      <c r="H18" s="31" t="s">
        <v>37</v>
      </c>
      <c r="I18" s="33">
        <v>6</v>
      </c>
      <c r="J18" s="33">
        <v>8</v>
      </c>
      <c r="K18" s="35">
        <v>33095</v>
      </c>
      <c r="L18" s="36">
        <v>1161</v>
      </c>
      <c r="M18" s="37">
        <f t="shared" si="0"/>
        <v>-0.3453099760048931</v>
      </c>
      <c r="N18" s="38">
        <v>63763</v>
      </c>
      <c r="O18" s="38">
        <v>41745</v>
      </c>
      <c r="P18" s="38">
        <v>1607</v>
      </c>
      <c r="Q18" s="39">
        <v>689729</v>
      </c>
      <c r="R18" s="38">
        <f t="shared" si="1"/>
        <v>731474</v>
      </c>
      <c r="S18" s="39">
        <v>27036</v>
      </c>
      <c r="T18" s="40">
        <f t="shared" si="2"/>
        <v>28643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6</v>
      </c>
      <c r="F19" s="31" t="s">
        <v>141</v>
      </c>
      <c r="G19" s="31" t="s">
        <v>45</v>
      </c>
      <c r="H19" s="31" t="s">
        <v>41</v>
      </c>
      <c r="I19" s="33">
        <v>5</v>
      </c>
      <c r="J19" s="33">
        <v>6</v>
      </c>
      <c r="K19" s="35">
        <v>29069</v>
      </c>
      <c r="L19" s="36">
        <v>1033</v>
      </c>
      <c r="M19" s="37">
        <f t="shared" si="0"/>
        <v>-0.4578873794759669</v>
      </c>
      <c r="N19" s="38">
        <v>69747.5</v>
      </c>
      <c r="O19" s="38">
        <v>37811</v>
      </c>
      <c r="P19" s="38">
        <v>1509</v>
      </c>
      <c r="Q19" s="39">
        <v>541004.06</v>
      </c>
      <c r="R19" s="38">
        <f t="shared" si="1"/>
        <v>578815.06</v>
      </c>
      <c r="S19" s="39">
        <v>21738</v>
      </c>
      <c r="T19" s="40">
        <f t="shared" si="2"/>
        <v>23247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8</v>
      </c>
      <c r="F20" s="31" t="s">
        <v>150</v>
      </c>
      <c r="G20" s="31" t="s">
        <v>43</v>
      </c>
      <c r="H20" s="31" t="s">
        <v>41</v>
      </c>
      <c r="I20" s="33">
        <v>3</v>
      </c>
      <c r="J20" s="33">
        <v>6</v>
      </c>
      <c r="K20" s="35">
        <v>26600</v>
      </c>
      <c r="L20" s="36">
        <v>908</v>
      </c>
      <c r="M20" s="37">
        <f t="shared" si="0"/>
        <v>-0.3669971988347097</v>
      </c>
      <c r="N20" s="38">
        <v>57468.94</v>
      </c>
      <c r="O20" s="38">
        <v>36378</v>
      </c>
      <c r="P20" s="38">
        <v>1402</v>
      </c>
      <c r="Q20" s="39">
        <v>123551.94</v>
      </c>
      <c r="R20" s="38">
        <f t="shared" si="1"/>
        <v>159929.94</v>
      </c>
      <c r="S20" s="39">
        <v>4862</v>
      </c>
      <c r="T20" s="40">
        <f t="shared" si="2"/>
        <v>6264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11</v>
      </c>
      <c r="F21" s="31" t="s">
        <v>109</v>
      </c>
      <c r="G21" s="31" t="s">
        <v>50</v>
      </c>
      <c r="H21" s="31" t="s">
        <v>37</v>
      </c>
      <c r="I21" s="33">
        <v>11</v>
      </c>
      <c r="J21" s="33">
        <v>7</v>
      </c>
      <c r="K21" s="35">
        <v>24902</v>
      </c>
      <c r="L21" s="36">
        <v>1200</v>
      </c>
      <c r="M21" s="37">
        <f t="shared" si="0"/>
        <v>0.26659416631063815</v>
      </c>
      <c r="N21" s="38">
        <v>25747</v>
      </c>
      <c r="O21" s="38">
        <v>32611</v>
      </c>
      <c r="P21" s="38">
        <v>1548</v>
      </c>
      <c r="Q21" s="39">
        <v>1790262</v>
      </c>
      <c r="R21" s="38">
        <f t="shared" si="1"/>
        <v>1822873</v>
      </c>
      <c r="S21" s="39">
        <v>62174</v>
      </c>
      <c r="T21" s="40">
        <f t="shared" si="2"/>
        <v>63722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10</v>
      </c>
      <c r="F22" s="31" t="s">
        <v>142</v>
      </c>
      <c r="G22" s="31" t="s">
        <v>89</v>
      </c>
      <c r="H22" s="31" t="s">
        <v>41</v>
      </c>
      <c r="I22" s="33">
        <v>5</v>
      </c>
      <c r="J22" s="33">
        <v>5</v>
      </c>
      <c r="K22" s="35">
        <v>14969</v>
      </c>
      <c r="L22" s="36">
        <v>582</v>
      </c>
      <c r="M22" s="37">
        <f t="shared" si="0"/>
        <v>-0.4717299904562924</v>
      </c>
      <c r="N22" s="38">
        <v>38769</v>
      </c>
      <c r="O22" s="38">
        <v>20480.5</v>
      </c>
      <c r="P22" s="38">
        <v>884</v>
      </c>
      <c r="Q22" s="39">
        <v>266152</v>
      </c>
      <c r="R22" s="38">
        <f t="shared" si="1"/>
        <v>286632.5</v>
      </c>
      <c r="S22" s="39">
        <v>10819</v>
      </c>
      <c r="T22" s="40">
        <f t="shared" si="2"/>
        <v>11703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14</v>
      </c>
      <c r="F23" s="31" t="s">
        <v>138</v>
      </c>
      <c r="G23" s="31" t="s">
        <v>45</v>
      </c>
      <c r="H23" s="31" t="s">
        <v>41</v>
      </c>
      <c r="I23" s="33">
        <v>6</v>
      </c>
      <c r="J23" s="33">
        <v>4</v>
      </c>
      <c r="K23" s="35">
        <v>12554</v>
      </c>
      <c r="L23" s="36">
        <v>425</v>
      </c>
      <c r="M23" s="37">
        <f t="shared" si="0"/>
        <v>0.3498082491977772</v>
      </c>
      <c r="N23" s="38">
        <v>12777</v>
      </c>
      <c r="O23" s="38">
        <v>17246.5</v>
      </c>
      <c r="P23" s="38">
        <v>652</v>
      </c>
      <c r="Q23" s="39">
        <v>162169.5</v>
      </c>
      <c r="R23" s="38">
        <f t="shared" si="1"/>
        <v>179416</v>
      </c>
      <c r="S23" s="39">
        <v>6336</v>
      </c>
      <c r="T23" s="40">
        <f t="shared" si="2"/>
        <v>6988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19</v>
      </c>
      <c r="F24" s="31" t="s">
        <v>151</v>
      </c>
      <c r="G24" s="31" t="s">
        <v>50</v>
      </c>
      <c r="H24" s="31" t="s">
        <v>37</v>
      </c>
      <c r="I24" s="33">
        <v>3</v>
      </c>
      <c r="J24" s="33">
        <v>2</v>
      </c>
      <c r="K24" s="35">
        <v>10269</v>
      </c>
      <c r="L24" s="36">
        <v>312</v>
      </c>
      <c r="M24" s="37">
        <f t="shared" si="0"/>
        <v>0.47029965526385564</v>
      </c>
      <c r="N24" s="38">
        <v>7542</v>
      </c>
      <c r="O24" s="38">
        <v>11089</v>
      </c>
      <c r="P24" s="38">
        <v>341</v>
      </c>
      <c r="Q24" s="39">
        <v>26329</v>
      </c>
      <c r="R24" s="38">
        <f t="shared" si="1"/>
        <v>37418</v>
      </c>
      <c r="S24" s="39">
        <v>798</v>
      </c>
      <c r="T24" s="40">
        <f t="shared" si="2"/>
        <v>1139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16</v>
      </c>
      <c r="F25" s="31" t="s">
        <v>157</v>
      </c>
      <c r="G25" s="31" t="s">
        <v>45</v>
      </c>
      <c r="H25" s="31" t="s">
        <v>55</v>
      </c>
      <c r="I25" s="33">
        <v>2</v>
      </c>
      <c r="J25" s="33">
        <v>1</v>
      </c>
      <c r="K25" s="35">
        <v>8323</v>
      </c>
      <c r="L25" s="36">
        <v>350</v>
      </c>
      <c r="M25" s="37">
        <f t="shared" si="0"/>
        <v>0.15996484289167223</v>
      </c>
      <c r="N25" s="38">
        <v>9102</v>
      </c>
      <c r="O25" s="38">
        <v>10558</v>
      </c>
      <c r="P25" s="38">
        <v>466</v>
      </c>
      <c r="Q25" s="39">
        <v>9102</v>
      </c>
      <c r="R25" s="38">
        <f t="shared" si="1"/>
        <v>19660</v>
      </c>
      <c r="S25" s="39">
        <v>434</v>
      </c>
      <c r="T25" s="40">
        <f t="shared" si="2"/>
        <v>900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13</v>
      </c>
      <c r="F26" s="31" t="s">
        <v>127</v>
      </c>
      <c r="G26" s="31" t="s">
        <v>45</v>
      </c>
      <c r="H26" s="31" t="s">
        <v>41</v>
      </c>
      <c r="I26" s="33">
        <v>8</v>
      </c>
      <c r="J26" s="33">
        <v>4</v>
      </c>
      <c r="K26" s="35">
        <v>5758</v>
      </c>
      <c r="L26" s="36">
        <v>258</v>
      </c>
      <c r="M26" s="37">
        <f t="shared" si="0"/>
        <v>-0.5095757750957577</v>
      </c>
      <c r="N26" s="38">
        <v>13837</v>
      </c>
      <c r="O26" s="38">
        <v>6786</v>
      </c>
      <c r="P26" s="38">
        <v>311</v>
      </c>
      <c r="Q26" s="39">
        <v>596487.8</v>
      </c>
      <c r="R26" s="38">
        <f t="shared" si="1"/>
        <v>603273.8</v>
      </c>
      <c r="S26" s="39">
        <v>25010</v>
      </c>
      <c r="T26" s="40">
        <f t="shared" si="2"/>
        <v>25321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23</v>
      </c>
      <c r="F27" s="31" t="s">
        <v>122</v>
      </c>
      <c r="G27" s="31" t="s">
        <v>43</v>
      </c>
      <c r="H27" s="31" t="s">
        <v>41</v>
      </c>
      <c r="I27" s="33">
        <v>9</v>
      </c>
      <c r="J27" s="33">
        <v>2</v>
      </c>
      <c r="K27" s="35">
        <v>4116</v>
      </c>
      <c r="L27" s="36">
        <v>206</v>
      </c>
      <c r="M27" s="37">
        <f t="shared" si="0"/>
        <v>0.7816011235955056</v>
      </c>
      <c r="N27" s="38">
        <v>2848</v>
      </c>
      <c r="O27" s="38">
        <v>5074</v>
      </c>
      <c r="P27" s="38">
        <v>253</v>
      </c>
      <c r="Q27" s="39">
        <v>347073.74</v>
      </c>
      <c r="R27" s="38">
        <f t="shared" si="1"/>
        <v>352147.74</v>
      </c>
      <c r="S27" s="39">
        <v>14233</v>
      </c>
      <c r="T27" s="40">
        <f t="shared" si="2"/>
        <v>14486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18</v>
      </c>
      <c r="F28" s="31" t="s">
        <v>132</v>
      </c>
      <c r="G28" s="31" t="s">
        <v>51</v>
      </c>
      <c r="H28" s="31" t="s">
        <v>37</v>
      </c>
      <c r="I28" s="33">
        <v>7</v>
      </c>
      <c r="J28" s="33">
        <v>5</v>
      </c>
      <c r="K28" s="35">
        <v>4055</v>
      </c>
      <c r="L28" s="36">
        <v>230</v>
      </c>
      <c r="M28" s="37">
        <f t="shared" si="0"/>
        <v>-0.4248333744754381</v>
      </c>
      <c r="N28" s="38">
        <v>8102</v>
      </c>
      <c r="O28" s="38">
        <v>4660</v>
      </c>
      <c r="P28" s="38">
        <v>266</v>
      </c>
      <c r="Q28" s="39">
        <v>173035</v>
      </c>
      <c r="R28" s="38">
        <f t="shared" si="1"/>
        <v>177695</v>
      </c>
      <c r="S28" s="39">
        <v>6767</v>
      </c>
      <c r="T28" s="40">
        <f t="shared" si="2"/>
        <v>7033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15</v>
      </c>
      <c r="F29" s="31" t="s">
        <v>121</v>
      </c>
      <c r="G29" s="31" t="s">
        <v>45</v>
      </c>
      <c r="H29" s="31" t="s">
        <v>41</v>
      </c>
      <c r="I29" s="33">
        <v>9</v>
      </c>
      <c r="J29" s="33">
        <v>5</v>
      </c>
      <c r="K29" s="35">
        <v>3743</v>
      </c>
      <c r="L29" s="36">
        <v>216</v>
      </c>
      <c r="M29" s="37">
        <f t="shared" si="0"/>
        <v>-0.5945843487679394</v>
      </c>
      <c r="N29" s="38">
        <v>9232.5</v>
      </c>
      <c r="O29" s="38">
        <v>3743</v>
      </c>
      <c r="P29" s="38">
        <v>216</v>
      </c>
      <c r="Q29" s="39">
        <v>475815.94</v>
      </c>
      <c r="R29" s="38">
        <f t="shared" si="1"/>
        <v>479558.94</v>
      </c>
      <c r="S29" s="39">
        <v>18110</v>
      </c>
      <c r="T29" s="40">
        <f t="shared" si="2"/>
        <v>18326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2" ht="13.5" thickBot="1">
      <c r="D30" s="44"/>
      <c r="E30" s="45"/>
      <c r="F30" s="45"/>
      <c r="G30" s="45"/>
      <c r="H30" s="45"/>
      <c r="I30" s="45"/>
      <c r="J30" s="45"/>
      <c r="K30" s="46">
        <f>SUM(K10:K29)</f>
        <v>1300630</v>
      </c>
      <c r="L30" s="46">
        <f>SUM(L10:L29)</f>
        <v>45088</v>
      </c>
      <c r="M30" s="47">
        <f t="shared" si="0"/>
        <v>0.31745631158423326</v>
      </c>
      <c r="N30" s="46">
        <f>SUM(N10:N29)</f>
        <v>1268137.08</v>
      </c>
      <c r="O30" s="46">
        <f aca="true" t="shared" si="3" ref="O30:T30">SUM(O10:O29)</f>
        <v>1670715.2</v>
      </c>
      <c r="P30" s="46">
        <f t="shared" si="3"/>
        <v>62992</v>
      </c>
      <c r="Q30" s="46">
        <f t="shared" si="3"/>
        <v>8870004.959999999</v>
      </c>
      <c r="R30" s="46">
        <f t="shared" si="3"/>
        <v>10540720.16</v>
      </c>
      <c r="S30" s="46">
        <f t="shared" si="3"/>
        <v>324170</v>
      </c>
      <c r="T30" s="46">
        <f t="shared" si="3"/>
        <v>387162</v>
      </c>
      <c r="U30" s="48"/>
      <c r="V30" s="49">
        <f>SUM(V10:V29)</f>
        <v>0</v>
      </c>
    </row>
    <row r="36" spans="16:256" s="3" customFormat="1" ht="12.75">
      <c r="P36" s="49"/>
      <c r="Q36" s="49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1"/>
  <sheetViews>
    <sheetView zoomScalePageLayoutView="0" workbookViewId="0" topLeftCell="A7">
      <selection activeCell="J40" sqref="J40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152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153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19</v>
      </c>
      <c r="N4" s="22" t="s">
        <v>8</v>
      </c>
      <c r="Q4" s="22"/>
      <c r="R4" s="1" t="s">
        <v>9</v>
      </c>
      <c r="S4" s="1"/>
      <c r="T4" s="23">
        <v>40311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31" t="s">
        <v>149</v>
      </c>
      <c r="G10" s="31" t="s">
        <v>89</v>
      </c>
      <c r="H10" s="31" t="s">
        <v>41</v>
      </c>
      <c r="I10" s="33">
        <v>2</v>
      </c>
      <c r="J10" s="33">
        <v>11</v>
      </c>
      <c r="K10" s="35">
        <v>246115</v>
      </c>
      <c r="L10" s="36">
        <v>8866</v>
      </c>
      <c r="M10" s="37">
        <f aca="true" t="shared" si="0" ref="M10:M35">O10/N10-100%</f>
        <v>-0.30056698667199544</v>
      </c>
      <c r="N10" s="38">
        <v>458388.2</v>
      </c>
      <c r="O10" s="38">
        <v>320611.84</v>
      </c>
      <c r="P10" s="38">
        <v>12767</v>
      </c>
      <c r="Q10" s="39">
        <v>458388.2</v>
      </c>
      <c r="R10" s="38">
        <f aca="true" t="shared" si="1" ref="R10:R34">O10+Q10</f>
        <v>779000.04</v>
      </c>
      <c r="S10" s="39">
        <v>18528</v>
      </c>
      <c r="T10" s="40">
        <f aca="true" t="shared" si="2" ref="T10:T34">S10+P10</f>
        <v>31295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2</v>
      </c>
      <c r="F11" s="31" t="s">
        <v>146</v>
      </c>
      <c r="G11" s="31" t="s">
        <v>40</v>
      </c>
      <c r="H11" s="31" t="s">
        <v>41</v>
      </c>
      <c r="I11" s="33">
        <v>3</v>
      </c>
      <c r="J11" s="33">
        <v>12</v>
      </c>
      <c r="K11" s="35">
        <v>174921</v>
      </c>
      <c r="L11" s="36">
        <v>4635</v>
      </c>
      <c r="M11" s="37">
        <f t="shared" si="0"/>
        <v>-0.22143776675479732</v>
      </c>
      <c r="N11" s="38">
        <v>300463.2</v>
      </c>
      <c r="O11" s="38">
        <v>233929.3</v>
      </c>
      <c r="P11" s="38">
        <v>6894</v>
      </c>
      <c r="Q11" s="39">
        <v>899279.7</v>
      </c>
      <c r="R11" s="38">
        <f t="shared" si="1"/>
        <v>1133209</v>
      </c>
      <c r="S11" s="39">
        <v>27211</v>
      </c>
      <c r="T11" s="40">
        <f t="shared" si="2"/>
        <v>34105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 t="s">
        <v>38</v>
      </c>
      <c r="F12" s="31" t="s">
        <v>154</v>
      </c>
      <c r="G12" s="31" t="s">
        <v>51</v>
      </c>
      <c r="H12" s="31" t="s">
        <v>37</v>
      </c>
      <c r="I12" s="33">
        <v>1</v>
      </c>
      <c r="J12" s="33">
        <v>5</v>
      </c>
      <c r="K12" s="35">
        <v>125648</v>
      </c>
      <c r="L12" s="36">
        <v>4232</v>
      </c>
      <c r="M12" s="37" t="e">
        <f t="shared" si="0"/>
        <v>#DIV/0!</v>
      </c>
      <c r="N12" s="38"/>
      <c r="O12" s="38">
        <v>171398</v>
      </c>
      <c r="P12" s="38">
        <v>6639</v>
      </c>
      <c r="Q12" s="39"/>
      <c r="R12" s="38">
        <f t="shared" si="1"/>
        <v>171398</v>
      </c>
      <c r="S12" s="39"/>
      <c r="T12" s="40">
        <f t="shared" si="2"/>
        <v>6639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3</v>
      </c>
      <c r="F13" s="31" t="s">
        <v>131</v>
      </c>
      <c r="G13" s="31" t="s">
        <v>89</v>
      </c>
      <c r="H13" s="31" t="s">
        <v>41</v>
      </c>
      <c r="I13" s="33">
        <v>6</v>
      </c>
      <c r="J13" s="33">
        <v>14</v>
      </c>
      <c r="K13" s="35">
        <v>73372</v>
      </c>
      <c r="L13" s="36">
        <v>2461</v>
      </c>
      <c r="M13" s="37">
        <f t="shared" si="0"/>
        <v>-0.07468969039308837</v>
      </c>
      <c r="N13" s="38">
        <v>98335.66</v>
      </c>
      <c r="O13" s="38">
        <v>90991</v>
      </c>
      <c r="P13" s="38">
        <v>3188</v>
      </c>
      <c r="Q13" s="39">
        <v>1362423.9399999997</v>
      </c>
      <c r="R13" s="38">
        <f t="shared" si="1"/>
        <v>1453414.9399999997</v>
      </c>
      <c r="S13" s="39">
        <v>45319</v>
      </c>
      <c r="T13" s="40">
        <f t="shared" si="2"/>
        <v>48507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 t="s">
        <v>38</v>
      </c>
      <c r="F14" s="31" t="s">
        <v>155</v>
      </c>
      <c r="G14" s="31" t="s">
        <v>45</v>
      </c>
      <c r="H14" s="31" t="s">
        <v>41</v>
      </c>
      <c r="I14" s="33">
        <v>1</v>
      </c>
      <c r="J14" s="33">
        <v>4</v>
      </c>
      <c r="K14" s="35">
        <v>55621</v>
      </c>
      <c r="L14" s="36">
        <v>1894</v>
      </c>
      <c r="M14" s="37" t="e">
        <f t="shared" si="0"/>
        <v>#DIV/0!</v>
      </c>
      <c r="N14" s="38"/>
      <c r="O14" s="38">
        <v>78222</v>
      </c>
      <c r="P14" s="38">
        <v>3058</v>
      </c>
      <c r="Q14" s="39"/>
      <c r="R14" s="38">
        <f t="shared" si="1"/>
        <v>78222</v>
      </c>
      <c r="S14" s="39"/>
      <c r="T14" s="40">
        <f t="shared" si="2"/>
        <v>3058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4</v>
      </c>
      <c r="F15" s="31" t="s">
        <v>141</v>
      </c>
      <c r="G15" s="31" t="s">
        <v>45</v>
      </c>
      <c r="H15" s="31" t="s">
        <v>41</v>
      </c>
      <c r="I15" s="33">
        <v>4</v>
      </c>
      <c r="J15" s="33">
        <v>10</v>
      </c>
      <c r="K15" s="35">
        <v>55488</v>
      </c>
      <c r="L15" s="36">
        <v>1997</v>
      </c>
      <c r="M15" s="37">
        <f t="shared" si="0"/>
        <v>-0.0995338064554444</v>
      </c>
      <c r="N15" s="38">
        <v>77457.1</v>
      </c>
      <c r="O15" s="38">
        <v>69747.5</v>
      </c>
      <c r="P15" s="38">
        <v>2746</v>
      </c>
      <c r="Q15" s="39">
        <v>471256.56000000006</v>
      </c>
      <c r="R15" s="38">
        <f t="shared" si="1"/>
        <v>541004.06</v>
      </c>
      <c r="S15" s="39">
        <v>18992</v>
      </c>
      <c r="T15" s="40">
        <f t="shared" si="2"/>
        <v>21738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6</v>
      </c>
      <c r="F16" s="31" t="s">
        <v>136</v>
      </c>
      <c r="G16" s="31" t="s">
        <v>51</v>
      </c>
      <c r="H16" s="31" t="s">
        <v>37</v>
      </c>
      <c r="I16" s="33">
        <v>5</v>
      </c>
      <c r="J16" s="33">
        <v>8</v>
      </c>
      <c r="K16" s="35">
        <v>46875</v>
      </c>
      <c r="L16" s="36">
        <v>1676</v>
      </c>
      <c r="M16" s="37">
        <f t="shared" si="0"/>
        <v>-0.025686082757777617</v>
      </c>
      <c r="N16" s="38">
        <v>65444</v>
      </c>
      <c r="O16" s="38">
        <v>63763</v>
      </c>
      <c r="P16" s="38">
        <v>2615</v>
      </c>
      <c r="Q16" s="39">
        <v>625966</v>
      </c>
      <c r="R16" s="38">
        <f t="shared" si="1"/>
        <v>689729</v>
      </c>
      <c r="S16" s="39">
        <v>24421</v>
      </c>
      <c r="T16" s="40">
        <f t="shared" si="2"/>
        <v>27036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5</v>
      </c>
      <c r="F17" s="31" t="s">
        <v>150</v>
      </c>
      <c r="G17" s="31" t="s">
        <v>43</v>
      </c>
      <c r="H17" s="31" t="s">
        <v>41</v>
      </c>
      <c r="I17" s="33">
        <v>2</v>
      </c>
      <c r="J17" s="33">
        <v>6</v>
      </c>
      <c r="K17" s="35">
        <v>42959</v>
      </c>
      <c r="L17" s="36">
        <v>1464</v>
      </c>
      <c r="M17" s="37">
        <f t="shared" si="0"/>
        <v>-0.13035213292374737</v>
      </c>
      <c r="N17" s="38">
        <v>66083</v>
      </c>
      <c r="O17" s="38">
        <v>57468.94</v>
      </c>
      <c r="P17" s="38">
        <v>2196</v>
      </c>
      <c r="Q17" s="39">
        <v>66083</v>
      </c>
      <c r="R17" s="38">
        <f t="shared" si="1"/>
        <v>123551.94</v>
      </c>
      <c r="S17" s="39">
        <v>2666</v>
      </c>
      <c r="T17" s="40">
        <f t="shared" si="2"/>
        <v>4862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 t="s">
        <v>38</v>
      </c>
      <c r="F18" s="31" t="s">
        <v>156</v>
      </c>
      <c r="G18" s="31" t="s">
        <v>45</v>
      </c>
      <c r="H18" s="31" t="s">
        <v>84</v>
      </c>
      <c r="I18" s="33">
        <v>1</v>
      </c>
      <c r="J18" s="33">
        <v>6</v>
      </c>
      <c r="K18" s="35">
        <v>44078</v>
      </c>
      <c r="L18" s="36">
        <v>1742</v>
      </c>
      <c r="M18" s="37" t="e">
        <f t="shared" si="0"/>
        <v>#DIV/0!</v>
      </c>
      <c r="N18" s="38"/>
      <c r="O18" s="38">
        <v>54049</v>
      </c>
      <c r="P18" s="38">
        <v>2249</v>
      </c>
      <c r="Q18" s="39"/>
      <c r="R18" s="38">
        <f t="shared" si="1"/>
        <v>54049</v>
      </c>
      <c r="S18" s="39"/>
      <c r="T18" s="40">
        <f t="shared" si="2"/>
        <v>2249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7</v>
      </c>
      <c r="F19" s="31" t="s">
        <v>142</v>
      </c>
      <c r="G19" s="31" t="s">
        <v>89</v>
      </c>
      <c r="H19" s="31" t="s">
        <v>41</v>
      </c>
      <c r="I19" s="33">
        <v>4</v>
      </c>
      <c r="J19" s="33">
        <v>7</v>
      </c>
      <c r="K19" s="35">
        <v>27002</v>
      </c>
      <c r="L19" s="36">
        <v>966</v>
      </c>
      <c r="M19" s="37">
        <f t="shared" si="0"/>
        <v>-0.2516937211681368</v>
      </c>
      <c r="N19" s="38">
        <v>51809</v>
      </c>
      <c r="O19" s="38">
        <v>38769</v>
      </c>
      <c r="P19" s="38">
        <v>1642</v>
      </c>
      <c r="Q19" s="39">
        <v>227383</v>
      </c>
      <c r="R19" s="38">
        <f t="shared" si="1"/>
        <v>266152</v>
      </c>
      <c r="S19" s="39">
        <v>9177</v>
      </c>
      <c r="T19" s="40">
        <f t="shared" si="2"/>
        <v>10819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11</v>
      </c>
      <c r="F20" s="31" t="s">
        <v>109</v>
      </c>
      <c r="G20" s="31" t="s">
        <v>50</v>
      </c>
      <c r="H20" s="31" t="s">
        <v>37</v>
      </c>
      <c r="I20" s="33">
        <v>10</v>
      </c>
      <c r="J20" s="33">
        <v>6</v>
      </c>
      <c r="K20" s="35">
        <v>21165</v>
      </c>
      <c r="L20" s="36">
        <v>789</v>
      </c>
      <c r="M20" s="37">
        <f t="shared" si="0"/>
        <v>0.41071722097419316</v>
      </c>
      <c r="N20" s="38">
        <v>18251</v>
      </c>
      <c r="O20" s="38">
        <v>25747</v>
      </c>
      <c r="P20" s="38">
        <v>1000</v>
      </c>
      <c r="Q20" s="39">
        <v>1764515</v>
      </c>
      <c r="R20" s="38">
        <f t="shared" si="1"/>
        <v>1790262</v>
      </c>
      <c r="S20" s="39">
        <v>61174</v>
      </c>
      <c r="T20" s="40">
        <f t="shared" si="2"/>
        <v>62174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8</v>
      </c>
      <c r="F21" s="31" t="s">
        <v>116</v>
      </c>
      <c r="G21" s="31" t="s">
        <v>89</v>
      </c>
      <c r="H21" s="31" t="s">
        <v>41</v>
      </c>
      <c r="I21" s="33">
        <v>9</v>
      </c>
      <c r="J21" s="33">
        <v>9</v>
      </c>
      <c r="K21" s="35">
        <v>14943</v>
      </c>
      <c r="L21" s="36">
        <v>622</v>
      </c>
      <c r="M21" s="37">
        <f t="shared" si="0"/>
        <v>-0.20127152423469385</v>
      </c>
      <c r="N21" s="38">
        <v>25088</v>
      </c>
      <c r="O21" s="38">
        <v>20038.5</v>
      </c>
      <c r="P21" s="38">
        <v>881</v>
      </c>
      <c r="Q21" s="39">
        <v>1348197.12</v>
      </c>
      <c r="R21" s="38">
        <f t="shared" si="1"/>
        <v>1368235.62</v>
      </c>
      <c r="S21" s="39">
        <v>50675</v>
      </c>
      <c r="T21" s="40">
        <f t="shared" si="2"/>
        <v>51556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9</v>
      </c>
      <c r="F22" s="31" t="s">
        <v>127</v>
      </c>
      <c r="G22" s="31" t="s">
        <v>45</v>
      </c>
      <c r="H22" s="31" t="s">
        <v>41</v>
      </c>
      <c r="I22" s="33">
        <v>7</v>
      </c>
      <c r="J22" s="33">
        <v>7</v>
      </c>
      <c r="K22" s="35">
        <v>11003</v>
      </c>
      <c r="L22" s="36">
        <v>439</v>
      </c>
      <c r="M22" s="37">
        <f t="shared" si="0"/>
        <v>-0.3702439468414346</v>
      </c>
      <c r="N22" s="38">
        <v>21972</v>
      </c>
      <c r="O22" s="38">
        <v>13837</v>
      </c>
      <c r="P22" s="38">
        <v>615</v>
      </c>
      <c r="Q22" s="39">
        <v>582650.8</v>
      </c>
      <c r="R22" s="38">
        <f t="shared" si="1"/>
        <v>596487.8</v>
      </c>
      <c r="S22" s="39">
        <v>24395</v>
      </c>
      <c r="T22" s="40">
        <f t="shared" si="2"/>
        <v>25010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12</v>
      </c>
      <c r="F23" s="31" t="s">
        <v>138</v>
      </c>
      <c r="G23" s="31" t="s">
        <v>45</v>
      </c>
      <c r="H23" s="31" t="s">
        <v>41</v>
      </c>
      <c r="I23" s="33">
        <v>5</v>
      </c>
      <c r="J23" s="33">
        <v>4</v>
      </c>
      <c r="K23" s="35">
        <v>9618</v>
      </c>
      <c r="L23" s="36">
        <v>335</v>
      </c>
      <c r="M23" s="37">
        <f t="shared" si="0"/>
        <v>-0.2812016539619139</v>
      </c>
      <c r="N23" s="38">
        <v>17775.5</v>
      </c>
      <c r="O23" s="38">
        <v>12777</v>
      </c>
      <c r="P23" s="38">
        <v>519</v>
      </c>
      <c r="Q23" s="39">
        <v>149392.5</v>
      </c>
      <c r="R23" s="38">
        <f t="shared" si="1"/>
        <v>162169.5</v>
      </c>
      <c r="S23" s="39">
        <v>5817</v>
      </c>
      <c r="T23" s="40">
        <f t="shared" si="2"/>
        <v>6336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13</v>
      </c>
      <c r="F24" s="31" t="s">
        <v>121</v>
      </c>
      <c r="G24" s="31" t="s">
        <v>45</v>
      </c>
      <c r="H24" s="31" t="s">
        <v>41</v>
      </c>
      <c r="I24" s="33">
        <v>8</v>
      </c>
      <c r="J24" s="33">
        <v>5</v>
      </c>
      <c r="K24" s="35">
        <v>7362</v>
      </c>
      <c r="L24" s="36">
        <v>276</v>
      </c>
      <c r="M24" s="37">
        <f t="shared" si="0"/>
        <v>-0.47853713640214623</v>
      </c>
      <c r="N24" s="38">
        <v>17705</v>
      </c>
      <c r="O24" s="38">
        <v>9232.5</v>
      </c>
      <c r="P24" s="38">
        <v>371</v>
      </c>
      <c r="Q24" s="39">
        <v>466583.44</v>
      </c>
      <c r="R24" s="38">
        <f t="shared" si="1"/>
        <v>475815.94</v>
      </c>
      <c r="S24" s="39">
        <v>17739</v>
      </c>
      <c r="T24" s="40">
        <f t="shared" si="2"/>
        <v>18110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 t="s">
        <v>38</v>
      </c>
      <c r="F25" s="31" t="s">
        <v>157</v>
      </c>
      <c r="G25" s="31" t="s">
        <v>45</v>
      </c>
      <c r="H25" s="31" t="s">
        <v>55</v>
      </c>
      <c r="I25" s="33">
        <v>1</v>
      </c>
      <c r="J25" s="33">
        <v>1</v>
      </c>
      <c r="K25" s="35">
        <v>6282</v>
      </c>
      <c r="L25" s="36">
        <v>284</v>
      </c>
      <c r="M25" s="37" t="e">
        <f t="shared" si="0"/>
        <v>#DIV/0!</v>
      </c>
      <c r="N25" s="38"/>
      <c r="O25" s="38">
        <v>9102</v>
      </c>
      <c r="P25" s="38">
        <v>434</v>
      </c>
      <c r="Q25" s="39"/>
      <c r="R25" s="38">
        <f t="shared" si="1"/>
        <v>9102</v>
      </c>
      <c r="S25" s="39"/>
      <c r="T25" s="40">
        <f t="shared" si="2"/>
        <v>434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20</v>
      </c>
      <c r="F26" s="31" t="s">
        <v>95</v>
      </c>
      <c r="G26" s="31" t="s">
        <v>36</v>
      </c>
      <c r="H26" s="31" t="s">
        <v>37</v>
      </c>
      <c r="I26" s="33">
        <v>13</v>
      </c>
      <c r="J26" s="33">
        <v>7</v>
      </c>
      <c r="K26" s="35">
        <v>7720</v>
      </c>
      <c r="L26" s="36">
        <v>433</v>
      </c>
      <c r="M26" s="37">
        <f t="shared" si="0"/>
        <v>0.6052871467639016</v>
      </c>
      <c r="N26" s="38">
        <v>5485</v>
      </c>
      <c r="O26" s="38">
        <v>8805</v>
      </c>
      <c r="P26" s="38">
        <v>504</v>
      </c>
      <c r="Q26" s="39">
        <v>500338</v>
      </c>
      <c r="R26" s="38">
        <f t="shared" si="1"/>
        <v>509143</v>
      </c>
      <c r="S26" s="39">
        <v>21251</v>
      </c>
      <c r="T26" s="40">
        <f t="shared" si="2"/>
        <v>21755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18</v>
      </c>
      <c r="F27" s="31" t="s">
        <v>132</v>
      </c>
      <c r="G27" s="31" t="s">
        <v>51</v>
      </c>
      <c r="H27" s="31" t="s">
        <v>37</v>
      </c>
      <c r="I27" s="33">
        <v>6</v>
      </c>
      <c r="J27" s="33">
        <v>5</v>
      </c>
      <c r="K27" s="35">
        <v>5254</v>
      </c>
      <c r="L27" s="36">
        <v>244</v>
      </c>
      <c r="M27" s="37">
        <f t="shared" si="0"/>
        <v>0.3178269355888095</v>
      </c>
      <c r="N27" s="38">
        <v>6148</v>
      </c>
      <c r="O27" s="38">
        <v>8102</v>
      </c>
      <c r="P27" s="38">
        <v>380</v>
      </c>
      <c r="Q27" s="39">
        <v>164933</v>
      </c>
      <c r="R27" s="38">
        <f t="shared" si="1"/>
        <v>173035</v>
      </c>
      <c r="S27" s="39">
        <v>6387</v>
      </c>
      <c r="T27" s="40">
        <f t="shared" si="2"/>
        <v>6767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10</v>
      </c>
      <c r="F28" s="31" t="s">
        <v>151</v>
      </c>
      <c r="G28" s="31" t="s">
        <v>50</v>
      </c>
      <c r="H28" s="31" t="s">
        <v>37</v>
      </c>
      <c r="I28" s="33">
        <v>2</v>
      </c>
      <c r="J28" s="33">
        <v>2</v>
      </c>
      <c r="K28" s="35">
        <v>6240</v>
      </c>
      <c r="L28" s="36">
        <v>195</v>
      </c>
      <c r="M28" s="37">
        <f t="shared" si="0"/>
        <v>-0.5985521903443871</v>
      </c>
      <c r="N28" s="38">
        <v>18787</v>
      </c>
      <c r="O28" s="38">
        <v>7542</v>
      </c>
      <c r="P28" s="38">
        <v>243</v>
      </c>
      <c r="Q28" s="39">
        <v>18787</v>
      </c>
      <c r="R28" s="38">
        <f t="shared" si="1"/>
        <v>26329</v>
      </c>
      <c r="S28" s="39">
        <v>555</v>
      </c>
      <c r="T28" s="40">
        <f t="shared" si="2"/>
        <v>798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15</v>
      </c>
      <c r="F29" s="31" t="s">
        <v>128</v>
      </c>
      <c r="G29" s="31" t="s">
        <v>45</v>
      </c>
      <c r="H29" s="31" t="s">
        <v>41</v>
      </c>
      <c r="I29" s="33">
        <v>7</v>
      </c>
      <c r="J29" s="33">
        <v>2</v>
      </c>
      <c r="K29" s="35">
        <v>4676</v>
      </c>
      <c r="L29" s="36">
        <v>165</v>
      </c>
      <c r="M29" s="37">
        <f t="shared" si="0"/>
        <v>-0.21461310326233485</v>
      </c>
      <c r="N29" s="38">
        <v>9272.5</v>
      </c>
      <c r="O29" s="38">
        <v>7282.5</v>
      </c>
      <c r="P29" s="38">
        <v>290</v>
      </c>
      <c r="Q29" s="39">
        <v>140847.94</v>
      </c>
      <c r="R29" s="38">
        <f t="shared" si="1"/>
        <v>148130.44</v>
      </c>
      <c r="S29" s="39">
        <v>5543</v>
      </c>
      <c r="T29" s="40">
        <f t="shared" si="2"/>
        <v>5833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14</v>
      </c>
      <c r="F30" s="31" t="s">
        <v>143</v>
      </c>
      <c r="G30" s="31" t="s">
        <v>45</v>
      </c>
      <c r="H30" s="31" t="s">
        <v>67</v>
      </c>
      <c r="I30" s="33">
        <v>4</v>
      </c>
      <c r="J30" s="33">
        <v>3</v>
      </c>
      <c r="K30" s="35">
        <v>6669</v>
      </c>
      <c r="L30" s="36">
        <v>236</v>
      </c>
      <c r="M30" s="37">
        <f t="shared" si="0"/>
        <v>-0.4528224483098129</v>
      </c>
      <c r="N30" s="38">
        <v>12188</v>
      </c>
      <c r="O30" s="38">
        <v>6669</v>
      </c>
      <c r="P30" s="38">
        <v>236</v>
      </c>
      <c r="Q30" s="39">
        <v>83013</v>
      </c>
      <c r="R30" s="38">
        <f t="shared" si="1"/>
        <v>89682</v>
      </c>
      <c r="S30" s="39">
        <v>3212</v>
      </c>
      <c r="T30" s="40">
        <f t="shared" si="2"/>
        <v>3448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21</v>
      </c>
      <c r="F31" s="31" t="s">
        <v>117</v>
      </c>
      <c r="G31" s="31" t="s">
        <v>74</v>
      </c>
      <c r="H31" s="31" t="s">
        <v>37</v>
      </c>
      <c r="I31" s="33">
        <v>9</v>
      </c>
      <c r="J31" s="33">
        <v>5</v>
      </c>
      <c r="K31" s="35">
        <v>3624</v>
      </c>
      <c r="L31" s="36">
        <v>215</v>
      </c>
      <c r="M31" s="37">
        <f t="shared" si="0"/>
        <v>0.013364055299539102</v>
      </c>
      <c r="N31" s="38">
        <v>4340</v>
      </c>
      <c r="O31" s="38">
        <v>4398</v>
      </c>
      <c r="P31" s="38">
        <v>256</v>
      </c>
      <c r="Q31" s="39">
        <v>428256</v>
      </c>
      <c r="R31" s="38">
        <f t="shared" si="1"/>
        <v>432654</v>
      </c>
      <c r="S31" s="39">
        <v>16052</v>
      </c>
      <c r="T31" s="40">
        <f t="shared" si="2"/>
        <v>16308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17</v>
      </c>
      <c r="F32" s="31" t="s">
        <v>122</v>
      </c>
      <c r="G32" s="31" t="s">
        <v>43</v>
      </c>
      <c r="H32" s="31" t="s">
        <v>41</v>
      </c>
      <c r="I32" s="33">
        <v>8</v>
      </c>
      <c r="J32" s="33">
        <v>3</v>
      </c>
      <c r="K32" s="35">
        <v>2744</v>
      </c>
      <c r="L32" s="36">
        <v>151</v>
      </c>
      <c r="M32" s="37">
        <f t="shared" si="0"/>
        <v>-0.564126109580655</v>
      </c>
      <c r="N32" s="38">
        <v>6534</v>
      </c>
      <c r="O32" s="38">
        <v>2848</v>
      </c>
      <c r="P32" s="38">
        <v>155</v>
      </c>
      <c r="Q32" s="39">
        <v>344225.74</v>
      </c>
      <c r="R32" s="38">
        <f t="shared" si="1"/>
        <v>347073.74</v>
      </c>
      <c r="S32" s="39">
        <v>14078</v>
      </c>
      <c r="T32" s="40">
        <f t="shared" si="2"/>
        <v>14233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3" customFormat="1" ht="12.75">
      <c r="D33" s="32">
        <v>24</v>
      </c>
      <c r="E33" s="32">
        <v>22</v>
      </c>
      <c r="F33" s="31" t="s">
        <v>113</v>
      </c>
      <c r="G33" s="31" t="s">
        <v>40</v>
      </c>
      <c r="H33" s="31" t="s">
        <v>41</v>
      </c>
      <c r="I33" s="33">
        <v>10</v>
      </c>
      <c r="J33" s="33">
        <v>2</v>
      </c>
      <c r="K33" s="35">
        <v>2190</v>
      </c>
      <c r="L33" s="36">
        <v>149</v>
      </c>
      <c r="M33" s="37">
        <f t="shared" si="0"/>
        <v>-0.2450879007238883</v>
      </c>
      <c r="N33" s="38">
        <v>2901</v>
      </c>
      <c r="O33" s="38">
        <v>2190</v>
      </c>
      <c r="P33" s="38">
        <v>149</v>
      </c>
      <c r="Q33" s="39">
        <v>512899.36</v>
      </c>
      <c r="R33" s="38">
        <f t="shared" si="1"/>
        <v>515089.36</v>
      </c>
      <c r="S33" s="39">
        <v>20692</v>
      </c>
      <c r="T33" s="40">
        <f t="shared" si="2"/>
        <v>20841</v>
      </c>
      <c r="U33" s="22"/>
      <c r="V33" s="39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3" customFormat="1" ht="12.75">
      <c r="D34" s="32">
        <v>25</v>
      </c>
      <c r="E34" s="32">
        <v>23</v>
      </c>
      <c r="F34" s="31" t="s">
        <v>110</v>
      </c>
      <c r="G34" s="31" t="s">
        <v>45</v>
      </c>
      <c r="H34" s="31" t="s">
        <v>48</v>
      </c>
      <c r="I34" s="33">
        <v>10</v>
      </c>
      <c r="J34" s="33">
        <v>3</v>
      </c>
      <c r="K34" s="35">
        <v>1925</v>
      </c>
      <c r="L34" s="36">
        <v>130</v>
      </c>
      <c r="M34" s="37">
        <f t="shared" si="0"/>
        <v>0.3878875270367701</v>
      </c>
      <c r="N34" s="38">
        <v>1387</v>
      </c>
      <c r="O34" s="38">
        <v>1925</v>
      </c>
      <c r="P34" s="38">
        <v>130</v>
      </c>
      <c r="Q34" s="39">
        <v>495164.44</v>
      </c>
      <c r="R34" s="38">
        <f t="shared" si="1"/>
        <v>497089.44</v>
      </c>
      <c r="S34" s="39">
        <v>19064</v>
      </c>
      <c r="T34" s="40">
        <f t="shared" si="2"/>
        <v>19194</v>
      </c>
      <c r="U34" s="22"/>
      <c r="V34" s="39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2" ht="13.5" thickBot="1">
      <c r="D35" s="44"/>
      <c r="E35" s="45"/>
      <c r="F35" s="45"/>
      <c r="G35" s="45"/>
      <c r="H35" s="45"/>
      <c r="I35" s="45"/>
      <c r="J35" s="45"/>
      <c r="K35" s="46">
        <f>SUM(K10:K34)</f>
        <v>1003494</v>
      </c>
      <c r="L35" s="46">
        <f>SUM(L10:L34)</f>
        <v>34596</v>
      </c>
      <c r="M35" s="47">
        <f t="shared" si="0"/>
        <v>0.026155350474597272</v>
      </c>
      <c r="N35" s="46">
        <f>SUM(N10:N34)</f>
        <v>1285814.1600000001</v>
      </c>
      <c r="O35" s="46">
        <f aca="true" t="shared" si="3" ref="O35:T35">SUM(O10:O34)</f>
        <v>1319445.08</v>
      </c>
      <c r="P35" s="46">
        <f t="shared" si="3"/>
        <v>50157</v>
      </c>
      <c r="Q35" s="46">
        <f t="shared" si="3"/>
        <v>11110583.739999998</v>
      </c>
      <c r="R35" s="46">
        <f t="shared" si="3"/>
        <v>12430028.819999998</v>
      </c>
      <c r="S35" s="46">
        <f t="shared" si="3"/>
        <v>412948</v>
      </c>
      <c r="T35" s="46">
        <f t="shared" si="3"/>
        <v>463105</v>
      </c>
      <c r="U35" s="48"/>
      <c r="V35" s="49">
        <f>SUM(V10:V34)</f>
        <v>0</v>
      </c>
    </row>
    <row r="41" spans="16:256" s="3" customFormat="1" ht="12.75">
      <c r="P41" s="49"/>
      <c r="Q41" s="49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9"/>
  <sheetViews>
    <sheetView zoomScalePageLayoutView="0" workbookViewId="0" topLeftCell="A4">
      <selection activeCell="I17" sqref="I17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147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148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18</v>
      </c>
      <c r="N4" s="22" t="s">
        <v>8</v>
      </c>
      <c r="Q4" s="22"/>
      <c r="R4" s="1" t="s">
        <v>9</v>
      </c>
      <c r="S4" s="1"/>
      <c r="T4" s="23">
        <v>40304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 t="s">
        <v>38</v>
      </c>
      <c r="F10" s="31" t="s">
        <v>149</v>
      </c>
      <c r="G10" s="31" t="s">
        <v>89</v>
      </c>
      <c r="H10" s="31" t="s">
        <v>41</v>
      </c>
      <c r="I10" s="33">
        <v>1</v>
      </c>
      <c r="J10" s="33">
        <v>11</v>
      </c>
      <c r="K10" s="35">
        <v>320916</v>
      </c>
      <c r="L10" s="36">
        <v>11643</v>
      </c>
      <c r="M10" s="37" t="e">
        <f aca="true" t="shared" si="0" ref="M10:M33">O10/N10-100%</f>
        <v>#DIV/0!</v>
      </c>
      <c r="N10" s="38"/>
      <c r="O10" s="38">
        <v>458388.2</v>
      </c>
      <c r="P10" s="38">
        <v>18528</v>
      </c>
      <c r="Q10" s="39"/>
      <c r="R10" s="38">
        <f aca="true" t="shared" si="1" ref="R10:R32">O10+Q10</f>
        <v>458388.2</v>
      </c>
      <c r="S10" s="39"/>
      <c r="T10" s="40">
        <f aca="true" t="shared" si="2" ref="T10:T32">S10+P10</f>
        <v>18528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1</v>
      </c>
      <c r="F11" s="31" t="s">
        <v>146</v>
      </c>
      <c r="G11" s="31" t="s">
        <v>40</v>
      </c>
      <c r="H11" s="31" t="s">
        <v>41</v>
      </c>
      <c r="I11" s="33">
        <v>2</v>
      </c>
      <c r="J11" s="33">
        <v>12</v>
      </c>
      <c r="K11" s="35">
        <v>206760</v>
      </c>
      <c r="L11" s="36">
        <v>5520</v>
      </c>
      <c r="M11" s="37">
        <f t="shared" si="0"/>
        <v>-0.49823827499743245</v>
      </c>
      <c r="N11" s="38">
        <v>598816.5</v>
      </c>
      <c r="O11" s="38">
        <v>300463.2</v>
      </c>
      <c r="P11" s="38">
        <v>9039</v>
      </c>
      <c r="Q11" s="39">
        <v>598816.5</v>
      </c>
      <c r="R11" s="38">
        <f t="shared" si="1"/>
        <v>899279.7</v>
      </c>
      <c r="S11" s="39">
        <v>18172</v>
      </c>
      <c r="T11" s="40">
        <f t="shared" si="2"/>
        <v>27211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3</v>
      </c>
      <c r="F12" s="31" t="s">
        <v>131</v>
      </c>
      <c r="G12" s="31" t="s">
        <v>89</v>
      </c>
      <c r="H12" s="31" t="s">
        <v>41</v>
      </c>
      <c r="I12" s="33">
        <v>5</v>
      </c>
      <c r="J12" s="33">
        <v>17</v>
      </c>
      <c r="K12" s="35">
        <v>75106</v>
      </c>
      <c r="L12" s="36">
        <v>2621</v>
      </c>
      <c r="M12" s="37">
        <f t="shared" si="0"/>
        <v>-0.2190802815183388</v>
      </c>
      <c r="N12" s="38">
        <v>125922.88</v>
      </c>
      <c r="O12" s="38">
        <v>98335.66</v>
      </c>
      <c r="P12" s="38">
        <v>3694</v>
      </c>
      <c r="Q12" s="39">
        <v>1264088.2799999998</v>
      </c>
      <c r="R12" s="38">
        <f t="shared" si="1"/>
        <v>1362423.9399999997</v>
      </c>
      <c r="S12" s="39">
        <v>41625</v>
      </c>
      <c r="T12" s="40">
        <f t="shared" si="2"/>
        <v>45319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2</v>
      </c>
      <c r="F13" s="31" t="s">
        <v>141</v>
      </c>
      <c r="G13" s="31" t="s">
        <v>45</v>
      </c>
      <c r="H13" s="31" t="s">
        <v>41</v>
      </c>
      <c r="I13" s="33">
        <v>3</v>
      </c>
      <c r="J13" s="33">
        <v>10</v>
      </c>
      <c r="K13" s="35">
        <v>52721</v>
      </c>
      <c r="L13" s="36">
        <v>1860</v>
      </c>
      <c r="M13" s="37">
        <f t="shared" si="0"/>
        <v>-0.48236084902949383</v>
      </c>
      <c r="N13" s="38">
        <v>149635.32</v>
      </c>
      <c r="O13" s="38">
        <v>77457.1</v>
      </c>
      <c r="P13" s="38">
        <v>3171</v>
      </c>
      <c r="Q13" s="39">
        <v>393799.46</v>
      </c>
      <c r="R13" s="38">
        <f t="shared" si="1"/>
        <v>471256.56000000006</v>
      </c>
      <c r="S13" s="39">
        <v>15821</v>
      </c>
      <c r="T13" s="40">
        <f t="shared" si="2"/>
        <v>18992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 t="s">
        <v>38</v>
      </c>
      <c r="F14" s="31" t="s">
        <v>150</v>
      </c>
      <c r="G14" s="31" t="s">
        <v>43</v>
      </c>
      <c r="H14" s="31" t="s">
        <v>41</v>
      </c>
      <c r="I14" s="33">
        <v>1</v>
      </c>
      <c r="J14" s="33">
        <v>6</v>
      </c>
      <c r="K14" s="35">
        <v>43027</v>
      </c>
      <c r="L14" s="36">
        <v>1476</v>
      </c>
      <c r="M14" s="37" t="e">
        <f t="shared" si="0"/>
        <v>#DIV/0!</v>
      </c>
      <c r="N14" s="38"/>
      <c r="O14" s="38">
        <v>66083</v>
      </c>
      <c r="P14" s="38">
        <v>2666</v>
      </c>
      <c r="Q14" s="39"/>
      <c r="R14" s="38">
        <f t="shared" si="1"/>
        <v>66083</v>
      </c>
      <c r="S14" s="39"/>
      <c r="T14" s="40">
        <f t="shared" si="2"/>
        <v>2666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4</v>
      </c>
      <c r="F15" s="31" t="s">
        <v>136</v>
      </c>
      <c r="G15" s="31" t="s">
        <v>51</v>
      </c>
      <c r="H15" s="31" t="s">
        <v>37</v>
      </c>
      <c r="I15" s="33">
        <v>4</v>
      </c>
      <c r="J15" s="33">
        <v>7</v>
      </c>
      <c r="K15" s="35">
        <v>45823</v>
      </c>
      <c r="L15" s="36">
        <v>1568</v>
      </c>
      <c r="M15" s="37">
        <f t="shared" si="0"/>
        <v>-0.33801335221525386</v>
      </c>
      <c r="N15" s="38">
        <v>98860</v>
      </c>
      <c r="O15" s="38">
        <v>65444</v>
      </c>
      <c r="P15" s="38">
        <v>2631</v>
      </c>
      <c r="Q15" s="39">
        <v>560522</v>
      </c>
      <c r="R15" s="38">
        <f t="shared" si="1"/>
        <v>625966</v>
      </c>
      <c r="S15" s="39">
        <v>21790</v>
      </c>
      <c r="T15" s="40">
        <f t="shared" si="2"/>
        <v>24421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5</v>
      </c>
      <c r="F16" s="31" t="s">
        <v>142</v>
      </c>
      <c r="G16" s="31" t="s">
        <v>89</v>
      </c>
      <c r="H16" s="31" t="s">
        <v>41</v>
      </c>
      <c r="I16" s="33">
        <v>3</v>
      </c>
      <c r="J16" s="33">
        <v>7</v>
      </c>
      <c r="K16" s="35">
        <v>36766</v>
      </c>
      <c r="L16" s="36">
        <v>1320</v>
      </c>
      <c r="M16" s="37">
        <f t="shared" si="0"/>
        <v>-0.31139391925569027</v>
      </c>
      <c r="N16" s="38">
        <v>75237.5</v>
      </c>
      <c r="O16" s="38">
        <v>51809</v>
      </c>
      <c r="P16" s="38">
        <v>2170</v>
      </c>
      <c r="Q16" s="39">
        <v>175574</v>
      </c>
      <c r="R16" s="38">
        <f t="shared" si="1"/>
        <v>227383</v>
      </c>
      <c r="S16" s="39">
        <v>7007</v>
      </c>
      <c r="T16" s="40">
        <f t="shared" si="2"/>
        <v>9177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8</v>
      </c>
      <c r="F17" s="31" t="s">
        <v>116</v>
      </c>
      <c r="G17" s="31" t="s">
        <v>89</v>
      </c>
      <c r="H17" s="31" t="s">
        <v>41</v>
      </c>
      <c r="I17" s="33">
        <v>8</v>
      </c>
      <c r="J17" s="33">
        <v>6</v>
      </c>
      <c r="K17" s="35">
        <v>17337</v>
      </c>
      <c r="L17" s="36">
        <v>584</v>
      </c>
      <c r="M17" s="37">
        <f t="shared" si="0"/>
        <v>-0.3878063957247959</v>
      </c>
      <c r="N17" s="38">
        <v>40980.5</v>
      </c>
      <c r="O17" s="38">
        <v>25088</v>
      </c>
      <c r="P17" s="38">
        <v>961</v>
      </c>
      <c r="Q17" s="39">
        <v>1323109.12</v>
      </c>
      <c r="R17" s="38">
        <f t="shared" si="1"/>
        <v>1348197.12</v>
      </c>
      <c r="S17" s="39">
        <v>49714</v>
      </c>
      <c r="T17" s="40">
        <f t="shared" si="2"/>
        <v>50675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7</v>
      </c>
      <c r="F18" s="31" t="s">
        <v>127</v>
      </c>
      <c r="G18" s="31" t="s">
        <v>45</v>
      </c>
      <c r="H18" s="31" t="s">
        <v>41</v>
      </c>
      <c r="I18" s="33">
        <v>6</v>
      </c>
      <c r="J18" s="33">
        <v>5</v>
      </c>
      <c r="K18" s="35">
        <v>16537</v>
      </c>
      <c r="L18" s="36">
        <v>642</v>
      </c>
      <c r="M18" s="37">
        <f t="shared" si="0"/>
        <v>-0.4682120433078508</v>
      </c>
      <c r="N18" s="38">
        <v>41317.22</v>
      </c>
      <c r="O18" s="38">
        <v>21972</v>
      </c>
      <c r="P18" s="38">
        <v>1045</v>
      </c>
      <c r="Q18" s="39">
        <v>560678.8</v>
      </c>
      <c r="R18" s="38">
        <f t="shared" si="1"/>
        <v>582650.8</v>
      </c>
      <c r="S18" s="39">
        <v>23350</v>
      </c>
      <c r="T18" s="40">
        <f t="shared" si="2"/>
        <v>24395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 t="s">
        <v>38</v>
      </c>
      <c r="F19" s="31" t="s">
        <v>151</v>
      </c>
      <c r="G19" s="31" t="s">
        <v>50</v>
      </c>
      <c r="H19" s="31" t="s">
        <v>37</v>
      </c>
      <c r="I19" s="33">
        <v>1</v>
      </c>
      <c r="J19" s="33">
        <v>2</v>
      </c>
      <c r="K19" s="35">
        <v>15831</v>
      </c>
      <c r="L19" s="36">
        <v>455</v>
      </c>
      <c r="M19" s="37" t="e">
        <f t="shared" si="0"/>
        <v>#DIV/0!</v>
      </c>
      <c r="N19" s="38"/>
      <c r="O19" s="38">
        <v>18787</v>
      </c>
      <c r="P19" s="38">
        <v>555</v>
      </c>
      <c r="Q19" s="39"/>
      <c r="R19" s="38">
        <f t="shared" si="1"/>
        <v>18787</v>
      </c>
      <c r="S19" s="39"/>
      <c r="T19" s="40">
        <f t="shared" si="2"/>
        <v>555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6</v>
      </c>
      <c r="F20" s="31" t="s">
        <v>109</v>
      </c>
      <c r="G20" s="31" t="s">
        <v>50</v>
      </c>
      <c r="H20" s="31" t="s">
        <v>37</v>
      </c>
      <c r="I20" s="33">
        <v>9</v>
      </c>
      <c r="J20" s="33">
        <v>5</v>
      </c>
      <c r="K20" s="35">
        <v>10426</v>
      </c>
      <c r="L20" s="36">
        <v>361</v>
      </c>
      <c r="M20" s="37">
        <f t="shared" si="0"/>
        <v>-0.558546791476187</v>
      </c>
      <c r="N20" s="38">
        <v>41343</v>
      </c>
      <c r="O20" s="38">
        <v>18251</v>
      </c>
      <c r="P20" s="38">
        <v>676</v>
      </c>
      <c r="Q20" s="39">
        <v>1746264</v>
      </c>
      <c r="R20" s="38">
        <f t="shared" si="1"/>
        <v>1764515</v>
      </c>
      <c r="S20" s="39">
        <v>60498</v>
      </c>
      <c r="T20" s="40">
        <f t="shared" si="2"/>
        <v>61174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10</v>
      </c>
      <c r="F21" s="31" t="s">
        <v>138</v>
      </c>
      <c r="G21" s="31" t="s">
        <v>45</v>
      </c>
      <c r="H21" s="31" t="s">
        <v>41</v>
      </c>
      <c r="I21" s="33">
        <v>4</v>
      </c>
      <c r="J21" s="33">
        <v>4</v>
      </c>
      <c r="K21" s="35">
        <v>11554</v>
      </c>
      <c r="L21" s="36">
        <v>382</v>
      </c>
      <c r="M21" s="37">
        <f t="shared" si="0"/>
        <v>-0.32774237467617195</v>
      </c>
      <c r="N21" s="38">
        <v>26441.5</v>
      </c>
      <c r="O21" s="38">
        <v>17775.5</v>
      </c>
      <c r="P21" s="38">
        <v>717</v>
      </c>
      <c r="Q21" s="39">
        <v>131617</v>
      </c>
      <c r="R21" s="38">
        <f t="shared" si="1"/>
        <v>149392.5</v>
      </c>
      <c r="S21" s="39">
        <v>5100</v>
      </c>
      <c r="T21" s="40">
        <f t="shared" si="2"/>
        <v>5817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12</v>
      </c>
      <c r="F22" s="31" t="s">
        <v>121</v>
      </c>
      <c r="G22" s="31" t="s">
        <v>45</v>
      </c>
      <c r="H22" s="31" t="s">
        <v>41</v>
      </c>
      <c r="I22" s="33">
        <v>7</v>
      </c>
      <c r="J22" s="33">
        <v>6</v>
      </c>
      <c r="K22" s="35">
        <v>10349</v>
      </c>
      <c r="L22" s="36">
        <v>401</v>
      </c>
      <c r="M22" s="37">
        <f t="shared" si="0"/>
        <v>-0.000987445337847337</v>
      </c>
      <c r="N22" s="38">
        <v>17722.5</v>
      </c>
      <c r="O22" s="38">
        <v>17705</v>
      </c>
      <c r="P22" s="38">
        <v>791</v>
      </c>
      <c r="Q22" s="39">
        <v>448878.44</v>
      </c>
      <c r="R22" s="38">
        <f t="shared" si="1"/>
        <v>466583.44</v>
      </c>
      <c r="S22" s="39">
        <v>16948</v>
      </c>
      <c r="T22" s="40">
        <f t="shared" si="2"/>
        <v>17739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9</v>
      </c>
      <c r="F23" s="31" t="s">
        <v>143</v>
      </c>
      <c r="G23" s="31" t="s">
        <v>45</v>
      </c>
      <c r="H23" s="31" t="s">
        <v>67</v>
      </c>
      <c r="I23" s="33">
        <v>3</v>
      </c>
      <c r="J23" s="33">
        <v>3</v>
      </c>
      <c r="K23" s="35">
        <v>7656</v>
      </c>
      <c r="L23" s="36">
        <v>256</v>
      </c>
      <c r="M23" s="37">
        <f t="shared" si="0"/>
        <v>-0.5647298310774616</v>
      </c>
      <c r="N23" s="38">
        <v>28001</v>
      </c>
      <c r="O23" s="38">
        <v>12188</v>
      </c>
      <c r="P23" s="38">
        <v>491</v>
      </c>
      <c r="Q23" s="39">
        <v>70825</v>
      </c>
      <c r="R23" s="38">
        <f t="shared" si="1"/>
        <v>83013</v>
      </c>
      <c r="S23" s="39">
        <v>2721</v>
      </c>
      <c r="T23" s="40">
        <f t="shared" si="2"/>
        <v>3212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15</v>
      </c>
      <c r="F24" s="31" t="s">
        <v>128</v>
      </c>
      <c r="G24" s="31" t="s">
        <v>45</v>
      </c>
      <c r="H24" s="31" t="s">
        <v>41</v>
      </c>
      <c r="I24" s="33">
        <v>6</v>
      </c>
      <c r="J24" s="33">
        <v>2</v>
      </c>
      <c r="K24" s="35">
        <v>5984</v>
      </c>
      <c r="L24" s="36">
        <v>204</v>
      </c>
      <c r="M24" s="37">
        <f t="shared" si="0"/>
        <v>-0.396635866736075</v>
      </c>
      <c r="N24" s="38">
        <v>15368</v>
      </c>
      <c r="O24" s="38">
        <v>9272.5</v>
      </c>
      <c r="P24" s="38">
        <v>376</v>
      </c>
      <c r="Q24" s="39">
        <v>131575.44</v>
      </c>
      <c r="R24" s="38">
        <f t="shared" si="1"/>
        <v>140847.94</v>
      </c>
      <c r="S24" s="39">
        <v>5167</v>
      </c>
      <c r="T24" s="40">
        <f t="shared" si="2"/>
        <v>5543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13</v>
      </c>
      <c r="F25" s="31" t="s">
        <v>137</v>
      </c>
      <c r="G25" s="31" t="s">
        <v>45</v>
      </c>
      <c r="H25" s="31" t="s">
        <v>55</v>
      </c>
      <c r="I25" s="33">
        <v>4</v>
      </c>
      <c r="J25" s="33">
        <v>4</v>
      </c>
      <c r="K25" s="35">
        <v>4500</v>
      </c>
      <c r="L25" s="36">
        <v>160</v>
      </c>
      <c r="M25" s="37">
        <f t="shared" si="0"/>
        <v>-0.605748883141312</v>
      </c>
      <c r="N25" s="38">
        <v>17012</v>
      </c>
      <c r="O25" s="38">
        <v>6707</v>
      </c>
      <c r="P25" s="38">
        <v>280</v>
      </c>
      <c r="Q25" s="39">
        <v>127131</v>
      </c>
      <c r="R25" s="38">
        <f t="shared" si="1"/>
        <v>133838</v>
      </c>
      <c r="S25" s="39">
        <v>4755</v>
      </c>
      <c r="T25" s="40">
        <f t="shared" si="2"/>
        <v>5035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14</v>
      </c>
      <c r="F26" s="31" t="s">
        <v>122</v>
      </c>
      <c r="G26" s="31" t="s">
        <v>43</v>
      </c>
      <c r="H26" s="31" t="s">
        <v>41</v>
      </c>
      <c r="I26" s="33">
        <v>7</v>
      </c>
      <c r="J26" s="33">
        <v>4</v>
      </c>
      <c r="K26" s="35">
        <v>4865</v>
      </c>
      <c r="L26" s="36">
        <v>232</v>
      </c>
      <c r="M26" s="37">
        <f t="shared" si="0"/>
        <v>-0.581086712614201</v>
      </c>
      <c r="N26" s="38">
        <v>15597.5</v>
      </c>
      <c r="O26" s="38">
        <v>6534</v>
      </c>
      <c r="P26" s="38">
        <v>320</v>
      </c>
      <c r="Q26" s="39">
        <v>337691.74</v>
      </c>
      <c r="R26" s="38">
        <f t="shared" si="1"/>
        <v>344225.74</v>
      </c>
      <c r="S26" s="39">
        <v>13758</v>
      </c>
      <c r="T26" s="40">
        <f t="shared" si="2"/>
        <v>14078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19</v>
      </c>
      <c r="F27" s="31" t="s">
        <v>132</v>
      </c>
      <c r="G27" s="31" t="s">
        <v>51</v>
      </c>
      <c r="H27" s="31" t="s">
        <v>37</v>
      </c>
      <c r="I27" s="33">
        <v>5</v>
      </c>
      <c r="J27" s="33">
        <v>3</v>
      </c>
      <c r="K27" s="35">
        <v>4355</v>
      </c>
      <c r="L27" s="36">
        <v>226</v>
      </c>
      <c r="M27" s="37">
        <f t="shared" si="0"/>
        <v>-0.44180134374432545</v>
      </c>
      <c r="N27" s="38">
        <v>11014</v>
      </c>
      <c r="O27" s="38">
        <v>6148</v>
      </c>
      <c r="P27" s="38">
        <v>317</v>
      </c>
      <c r="Q27" s="39">
        <v>158785</v>
      </c>
      <c r="R27" s="38">
        <f t="shared" si="1"/>
        <v>164933</v>
      </c>
      <c r="S27" s="39">
        <v>6070</v>
      </c>
      <c r="T27" s="40">
        <f t="shared" si="2"/>
        <v>6387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16</v>
      </c>
      <c r="F28" s="31" t="s">
        <v>78</v>
      </c>
      <c r="G28" s="31" t="s">
        <v>50</v>
      </c>
      <c r="H28" s="31" t="s">
        <v>37</v>
      </c>
      <c r="I28" s="33">
        <v>15</v>
      </c>
      <c r="J28" s="33">
        <v>7</v>
      </c>
      <c r="K28" s="35">
        <v>5762</v>
      </c>
      <c r="L28" s="36">
        <v>297</v>
      </c>
      <c r="M28" s="37">
        <f t="shared" si="0"/>
        <v>-0.6235217249264946</v>
      </c>
      <c r="N28" s="38">
        <v>15305</v>
      </c>
      <c r="O28" s="38">
        <v>5762</v>
      </c>
      <c r="P28" s="38">
        <v>297</v>
      </c>
      <c r="Q28" s="39">
        <v>994287</v>
      </c>
      <c r="R28" s="38">
        <f t="shared" si="1"/>
        <v>1000049</v>
      </c>
      <c r="S28" s="39">
        <v>44794</v>
      </c>
      <c r="T28" s="40">
        <f t="shared" si="2"/>
        <v>45091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18</v>
      </c>
      <c r="F29" s="31" t="s">
        <v>95</v>
      </c>
      <c r="G29" s="31" t="s">
        <v>36</v>
      </c>
      <c r="H29" s="31" t="s">
        <v>37</v>
      </c>
      <c r="I29" s="33">
        <v>12</v>
      </c>
      <c r="J29" s="33">
        <v>6</v>
      </c>
      <c r="K29" s="35">
        <v>3610</v>
      </c>
      <c r="L29" s="36">
        <v>200</v>
      </c>
      <c r="M29" s="37">
        <f t="shared" si="0"/>
        <v>-0.5170379501628951</v>
      </c>
      <c r="N29" s="38">
        <v>11357</v>
      </c>
      <c r="O29" s="38">
        <v>5485</v>
      </c>
      <c r="P29" s="38">
        <v>325</v>
      </c>
      <c r="Q29" s="39">
        <v>494853</v>
      </c>
      <c r="R29" s="38">
        <f t="shared" si="1"/>
        <v>500338</v>
      </c>
      <c r="S29" s="39">
        <v>20926</v>
      </c>
      <c r="T29" s="40">
        <f t="shared" si="2"/>
        <v>21251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22</v>
      </c>
      <c r="F30" s="31" t="s">
        <v>117</v>
      </c>
      <c r="G30" s="31" t="s">
        <v>74</v>
      </c>
      <c r="H30" s="31" t="s">
        <v>37</v>
      </c>
      <c r="I30" s="33">
        <v>8</v>
      </c>
      <c r="J30" s="33">
        <v>5</v>
      </c>
      <c r="K30" s="35">
        <v>2791</v>
      </c>
      <c r="L30" s="36">
        <v>168</v>
      </c>
      <c r="M30" s="37">
        <f t="shared" si="0"/>
        <v>-0.05012037644998901</v>
      </c>
      <c r="N30" s="38">
        <v>4569</v>
      </c>
      <c r="O30" s="38">
        <v>4340</v>
      </c>
      <c r="P30" s="38">
        <v>241</v>
      </c>
      <c r="Q30" s="39">
        <v>423916</v>
      </c>
      <c r="R30" s="38">
        <f t="shared" si="1"/>
        <v>428256</v>
      </c>
      <c r="S30" s="39">
        <v>15811</v>
      </c>
      <c r="T30" s="40">
        <f t="shared" si="2"/>
        <v>16052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21</v>
      </c>
      <c r="F31" s="31" t="s">
        <v>113</v>
      </c>
      <c r="G31" s="31" t="s">
        <v>40</v>
      </c>
      <c r="H31" s="31" t="s">
        <v>41</v>
      </c>
      <c r="I31" s="33">
        <v>9</v>
      </c>
      <c r="J31" s="33">
        <v>4</v>
      </c>
      <c r="K31" s="35">
        <v>1864</v>
      </c>
      <c r="L31" s="36">
        <v>124</v>
      </c>
      <c r="M31" s="37">
        <f t="shared" si="0"/>
        <v>-0.4623795404002965</v>
      </c>
      <c r="N31" s="38">
        <v>5396</v>
      </c>
      <c r="O31" s="38">
        <v>2901</v>
      </c>
      <c r="P31" s="38">
        <v>183</v>
      </c>
      <c r="Q31" s="39">
        <v>509998.36</v>
      </c>
      <c r="R31" s="38">
        <f t="shared" si="1"/>
        <v>512899.36</v>
      </c>
      <c r="S31" s="39">
        <v>20509</v>
      </c>
      <c r="T31" s="40">
        <f t="shared" si="2"/>
        <v>20692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17</v>
      </c>
      <c r="F32" s="31" t="s">
        <v>110</v>
      </c>
      <c r="G32" s="31" t="s">
        <v>45</v>
      </c>
      <c r="H32" s="31" t="s">
        <v>48</v>
      </c>
      <c r="I32" s="33">
        <v>9</v>
      </c>
      <c r="J32" s="33">
        <v>5</v>
      </c>
      <c r="K32" s="35">
        <v>1387</v>
      </c>
      <c r="L32" s="36">
        <v>101</v>
      </c>
      <c r="M32" s="37">
        <f t="shared" si="0"/>
        <v>-0.8785995623632386</v>
      </c>
      <c r="N32" s="38">
        <v>11425</v>
      </c>
      <c r="O32" s="38">
        <v>1387</v>
      </c>
      <c r="P32" s="38">
        <v>101</v>
      </c>
      <c r="Q32" s="39">
        <v>493777.44</v>
      </c>
      <c r="R32" s="38">
        <f t="shared" si="1"/>
        <v>495164.44</v>
      </c>
      <c r="S32" s="39">
        <v>18963</v>
      </c>
      <c r="T32" s="40">
        <f t="shared" si="2"/>
        <v>19064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2" ht="13.5" thickBot="1">
      <c r="D33" s="44"/>
      <c r="E33" s="45"/>
      <c r="F33" s="45"/>
      <c r="G33" s="45"/>
      <c r="H33" s="45"/>
      <c r="I33" s="45"/>
      <c r="J33" s="45"/>
      <c r="K33" s="46">
        <f>SUM(K10:K32)</f>
        <v>905927</v>
      </c>
      <c r="L33" s="46">
        <f>SUM(L10:L32)</f>
        <v>30801</v>
      </c>
      <c r="M33" s="47">
        <f t="shared" si="0"/>
        <v>-0.03924918173797598</v>
      </c>
      <c r="N33" s="46">
        <f>SUM(N10:N32)</f>
        <v>1351321.42</v>
      </c>
      <c r="O33" s="46">
        <f aca="true" t="shared" si="3" ref="O33:T33">SUM(O10:O32)</f>
        <v>1298283.1600000001</v>
      </c>
      <c r="P33" s="46">
        <f t="shared" si="3"/>
        <v>49575</v>
      </c>
      <c r="Q33" s="46">
        <f t="shared" si="3"/>
        <v>10946187.58</v>
      </c>
      <c r="R33" s="46">
        <f t="shared" si="3"/>
        <v>12244470.739999998</v>
      </c>
      <c r="S33" s="46">
        <f t="shared" si="3"/>
        <v>413499</v>
      </c>
      <c r="T33" s="46">
        <f t="shared" si="3"/>
        <v>463074</v>
      </c>
      <c r="U33" s="48"/>
      <c r="V33" s="49">
        <f>SUM(V10:V32)</f>
        <v>0</v>
      </c>
    </row>
    <row r="39" spans="16:256" s="3" customFormat="1" ht="12.75">
      <c r="P39" s="49"/>
      <c r="Q39" s="49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1"/>
  <sheetViews>
    <sheetView zoomScalePageLayoutView="0" workbookViewId="0" topLeftCell="A1">
      <selection activeCell="U21" sqref="U21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144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145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17</v>
      </c>
      <c r="N4" s="22" t="s">
        <v>8</v>
      </c>
      <c r="Q4" s="22"/>
      <c r="R4" s="1" t="s">
        <v>9</v>
      </c>
      <c r="S4" s="1"/>
      <c r="T4" s="23">
        <v>40297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 t="s">
        <v>30</v>
      </c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 t="s">
        <v>38</v>
      </c>
      <c r="F10" s="31" t="s">
        <v>146</v>
      </c>
      <c r="G10" s="31" t="s">
        <v>40</v>
      </c>
      <c r="H10" s="31" t="s">
        <v>41</v>
      </c>
      <c r="I10" s="33">
        <v>1</v>
      </c>
      <c r="J10" s="33">
        <v>12</v>
      </c>
      <c r="K10" s="35">
        <v>465316</v>
      </c>
      <c r="L10" s="36">
        <v>13158</v>
      </c>
      <c r="M10" s="37" t="e">
        <f aca="true" t="shared" si="0" ref="M10:M35">O10/N10-100%</f>
        <v>#DIV/0!</v>
      </c>
      <c r="N10" s="38"/>
      <c r="O10" s="38">
        <v>598816.5</v>
      </c>
      <c r="P10" s="38">
        <v>18172</v>
      </c>
      <c r="Q10" s="39"/>
      <c r="R10" s="38">
        <f aca="true" t="shared" si="1" ref="R10:R34">O10+Q10</f>
        <v>598816.5</v>
      </c>
      <c r="S10" s="39"/>
      <c r="T10" s="40">
        <f aca="true" t="shared" si="2" ref="T10:T34">S10+P10</f>
        <v>18172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1</v>
      </c>
      <c r="F11" s="31" t="s">
        <v>141</v>
      </c>
      <c r="G11" s="31" t="s">
        <v>45</v>
      </c>
      <c r="H11" s="31" t="s">
        <v>41</v>
      </c>
      <c r="I11" s="33">
        <v>2</v>
      </c>
      <c r="J11" s="33">
        <v>10</v>
      </c>
      <c r="K11" s="35">
        <v>120261</v>
      </c>
      <c r="L11" s="36">
        <v>4427</v>
      </c>
      <c r="M11" s="37">
        <f t="shared" si="0"/>
        <v>-0.3871527571575416</v>
      </c>
      <c r="N11" s="38">
        <v>244164.14</v>
      </c>
      <c r="O11" s="38">
        <v>149635.32</v>
      </c>
      <c r="P11" s="38">
        <v>6058</v>
      </c>
      <c r="Q11" s="39">
        <v>244164.14</v>
      </c>
      <c r="R11" s="38">
        <f t="shared" si="1"/>
        <v>393799.46</v>
      </c>
      <c r="S11" s="39">
        <v>9763</v>
      </c>
      <c r="T11" s="40">
        <f t="shared" si="2"/>
        <v>15821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2</v>
      </c>
      <c r="F12" s="31" t="s">
        <v>131</v>
      </c>
      <c r="G12" s="31" t="s">
        <v>89</v>
      </c>
      <c r="H12" s="31" t="s">
        <v>41</v>
      </c>
      <c r="I12" s="33">
        <v>4</v>
      </c>
      <c r="J12" s="33">
        <v>16</v>
      </c>
      <c r="K12" s="35">
        <v>108461</v>
      </c>
      <c r="L12" s="36">
        <v>3833</v>
      </c>
      <c r="M12" s="37">
        <f t="shared" si="0"/>
        <v>-0.41303314431680194</v>
      </c>
      <c r="N12" s="38">
        <v>214531.5</v>
      </c>
      <c r="O12" s="38">
        <v>125922.88</v>
      </c>
      <c r="P12" s="38">
        <v>4569</v>
      </c>
      <c r="Q12" s="39">
        <v>1138165.4</v>
      </c>
      <c r="R12" s="38">
        <f t="shared" si="1"/>
        <v>1264088.2799999998</v>
      </c>
      <c r="S12" s="39">
        <v>37056</v>
      </c>
      <c r="T12" s="40">
        <f t="shared" si="2"/>
        <v>41625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3</v>
      </c>
      <c r="F13" s="31" t="s">
        <v>136</v>
      </c>
      <c r="G13" s="31" t="s">
        <v>51</v>
      </c>
      <c r="H13" s="31" t="s">
        <v>37</v>
      </c>
      <c r="I13" s="33">
        <v>3</v>
      </c>
      <c r="J13" s="33">
        <v>8</v>
      </c>
      <c r="K13" s="35">
        <v>78267</v>
      </c>
      <c r="L13" s="36">
        <v>2692</v>
      </c>
      <c r="M13" s="37">
        <f t="shared" si="0"/>
        <v>-0.33437022373940384</v>
      </c>
      <c r="N13" s="38">
        <v>148521</v>
      </c>
      <c r="O13" s="38">
        <v>98860</v>
      </c>
      <c r="P13" s="38">
        <v>3807</v>
      </c>
      <c r="Q13" s="39">
        <v>461662</v>
      </c>
      <c r="R13" s="38">
        <f t="shared" si="1"/>
        <v>560522</v>
      </c>
      <c r="S13" s="39">
        <v>17983</v>
      </c>
      <c r="T13" s="40">
        <f t="shared" si="2"/>
        <v>21790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4</v>
      </c>
      <c r="F14" s="31" t="s">
        <v>142</v>
      </c>
      <c r="G14" s="31" t="s">
        <v>89</v>
      </c>
      <c r="H14" s="31" t="s">
        <v>41</v>
      </c>
      <c r="I14" s="33">
        <v>2</v>
      </c>
      <c r="J14" s="33">
        <v>7</v>
      </c>
      <c r="K14" s="35">
        <v>58839</v>
      </c>
      <c r="L14" s="36">
        <v>2049</v>
      </c>
      <c r="M14" s="37">
        <f t="shared" si="0"/>
        <v>-0.250148251134931</v>
      </c>
      <c r="N14" s="38">
        <v>100336.5</v>
      </c>
      <c r="O14" s="38">
        <v>75237.5</v>
      </c>
      <c r="P14" s="38">
        <v>2957</v>
      </c>
      <c r="Q14" s="39">
        <v>100336.5</v>
      </c>
      <c r="R14" s="38">
        <f t="shared" si="1"/>
        <v>175574</v>
      </c>
      <c r="S14" s="39">
        <v>4050</v>
      </c>
      <c r="T14" s="40">
        <f t="shared" si="2"/>
        <v>7007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5</v>
      </c>
      <c r="F15" s="31" t="s">
        <v>109</v>
      </c>
      <c r="G15" s="31" t="s">
        <v>50</v>
      </c>
      <c r="H15" s="31" t="s">
        <v>37</v>
      </c>
      <c r="I15" s="33">
        <v>8</v>
      </c>
      <c r="J15" s="33">
        <v>12</v>
      </c>
      <c r="K15" s="35">
        <v>33507</v>
      </c>
      <c r="L15" s="36">
        <v>1663</v>
      </c>
      <c r="M15" s="37">
        <f t="shared" si="0"/>
        <v>-0.5780422335398402</v>
      </c>
      <c r="N15" s="38">
        <v>97979</v>
      </c>
      <c r="O15" s="38">
        <v>41343</v>
      </c>
      <c r="P15" s="38">
        <v>1989</v>
      </c>
      <c r="Q15" s="39">
        <v>1704921</v>
      </c>
      <c r="R15" s="38">
        <f t="shared" si="1"/>
        <v>1746264</v>
      </c>
      <c r="S15" s="39">
        <v>58509</v>
      </c>
      <c r="T15" s="40">
        <f t="shared" si="2"/>
        <v>60498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7</v>
      </c>
      <c r="F16" s="31" t="s">
        <v>127</v>
      </c>
      <c r="G16" s="31" t="s">
        <v>45</v>
      </c>
      <c r="H16" s="31" t="s">
        <v>41</v>
      </c>
      <c r="I16" s="33">
        <v>5</v>
      </c>
      <c r="J16" s="33">
        <v>9</v>
      </c>
      <c r="K16" s="35">
        <v>32087</v>
      </c>
      <c r="L16" s="36">
        <v>1191</v>
      </c>
      <c r="M16" s="37">
        <f t="shared" si="0"/>
        <v>-0.2035772044295806</v>
      </c>
      <c r="N16" s="38">
        <v>51878.5</v>
      </c>
      <c r="O16" s="38">
        <v>41317.22</v>
      </c>
      <c r="P16" s="38">
        <v>1615</v>
      </c>
      <c r="Q16" s="39">
        <v>519361.58</v>
      </c>
      <c r="R16" s="38">
        <f t="shared" si="1"/>
        <v>560678.8</v>
      </c>
      <c r="S16" s="39">
        <v>21735</v>
      </c>
      <c r="T16" s="40">
        <f t="shared" si="2"/>
        <v>23350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6</v>
      </c>
      <c r="F17" s="31" t="s">
        <v>116</v>
      </c>
      <c r="G17" s="31" t="s">
        <v>89</v>
      </c>
      <c r="H17" s="31" t="s">
        <v>41</v>
      </c>
      <c r="I17" s="33">
        <v>7</v>
      </c>
      <c r="J17" s="33">
        <v>8</v>
      </c>
      <c r="K17" s="35">
        <v>33558</v>
      </c>
      <c r="L17" s="36">
        <v>1227</v>
      </c>
      <c r="M17" s="37">
        <f t="shared" si="0"/>
        <v>-0.23055764175741644</v>
      </c>
      <c r="N17" s="38">
        <v>53260</v>
      </c>
      <c r="O17" s="38">
        <v>40980.5</v>
      </c>
      <c r="P17" s="38">
        <v>1603</v>
      </c>
      <c r="Q17" s="39">
        <v>1282128.62</v>
      </c>
      <c r="R17" s="38">
        <f t="shared" si="1"/>
        <v>1323109.12</v>
      </c>
      <c r="S17" s="39">
        <v>48111</v>
      </c>
      <c r="T17" s="40">
        <f t="shared" si="2"/>
        <v>49714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8</v>
      </c>
      <c r="F18" s="31" t="s">
        <v>143</v>
      </c>
      <c r="G18" s="31" t="s">
        <v>45</v>
      </c>
      <c r="H18" s="31" t="s">
        <v>67</v>
      </c>
      <c r="I18" s="33">
        <v>2</v>
      </c>
      <c r="J18" s="33">
        <v>4</v>
      </c>
      <c r="K18" s="35">
        <v>21916</v>
      </c>
      <c r="L18" s="36">
        <v>726</v>
      </c>
      <c r="M18" s="37">
        <f t="shared" si="0"/>
        <v>-0.3461376798057164</v>
      </c>
      <c r="N18" s="38">
        <v>42824</v>
      </c>
      <c r="O18" s="38">
        <v>28001</v>
      </c>
      <c r="P18" s="38">
        <v>1051</v>
      </c>
      <c r="Q18" s="39">
        <v>42824</v>
      </c>
      <c r="R18" s="38">
        <f t="shared" si="1"/>
        <v>70825</v>
      </c>
      <c r="S18" s="39">
        <v>1670</v>
      </c>
      <c r="T18" s="40">
        <f t="shared" si="2"/>
        <v>2721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9</v>
      </c>
      <c r="F19" s="31" t="s">
        <v>138</v>
      </c>
      <c r="G19" s="31" t="s">
        <v>45</v>
      </c>
      <c r="H19" s="31" t="s">
        <v>41</v>
      </c>
      <c r="I19" s="33">
        <v>3</v>
      </c>
      <c r="J19" s="33">
        <v>4</v>
      </c>
      <c r="K19" s="35">
        <v>20595</v>
      </c>
      <c r="L19" s="36">
        <v>683</v>
      </c>
      <c r="M19" s="37">
        <f t="shared" si="0"/>
        <v>-0.3029879664166809</v>
      </c>
      <c r="N19" s="38">
        <v>37935.5</v>
      </c>
      <c r="O19" s="38">
        <v>26441.5</v>
      </c>
      <c r="P19" s="38">
        <v>992</v>
      </c>
      <c r="Q19" s="39">
        <v>105175.5</v>
      </c>
      <c r="R19" s="38">
        <f t="shared" si="1"/>
        <v>131617</v>
      </c>
      <c r="S19" s="39">
        <v>4108</v>
      </c>
      <c r="T19" s="40">
        <f t="shared" si="2"/>
        <v>5100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16</v>
      </c>
      <c r="F20" s="31" t="s">
        <v>35</v>
      </c>
      <c r="G20" s="31" t="s">
        <v>36</v>
      </c>
      <c r="H20" s="31" t="s">
        <v>37</v>
      </c>
      <c r="I20" s="33">
        <v>19</v>
      </c>
      <c r="J20" s="33">
        <v>4</v>
      </c>
      <c r="K20" s="35">
        <v>10275</v>
      </c>
      <c r="L20" s="36">
        <v>354</v>
      </c>
      <c r="M20" s="37">
        <f t="shared" si="0"/>
        <v>0.4199439327192631</v>
      </c>
      <c r="N20" s="38">
        <v>12485</v>
      </c>
      <c r="O20" s="38">
        <v>17728</v>
      </c>
      <c r="P20" s="38">
        <v>661</v>
      </c>
      <c r="Q20" s="39">
        <v>8801651</v>
      </c>
      <c r="R20" s="38">
        <f t="shared" si="1"/>
        <v>8819379</v>
      </c>
      <c r="S20" s="39">
        <v>300051</v>
      </c>
      <c r="T20" s="40">
        <f t="shared" si="2"/>
        <v>300712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11</v>
      </c>
      <c r="F21" s="31" t="s">
        <v>121</v>
      </c>
      <c r="G21" s="31" t="s">
        <v>45</v>
      </c>
      <c r="H21" s="31" t="s">
        <v>41</v>
      </c>
      <c r="I21" s="33">
        <v>6</v>
      </c>
      <c r="J21" s="33">
        <v>5</v>
      </c>
      <c r="K21" s="35">
        <v>13561</v>
      </c>
      <c r="L21" s="36">
        <v>453</v>
      </c>
      <c r="M21" s="37">
        <f t="shared" si="0"/>
        <v>-0.2994090091514636</v>
      </c>
      <c r="N21" s="38">
        <v>25296.5</v>
      </c>
      <c r="O21" s="38">
        <v>17722.5</v>
      </c>
      <c r="P21" s="38">
        <v>665</v>
      </c>
      <c r="Q21" s="39">
        <v>431155.94</v>
      </c>
      <c r="R21" s="38">
        <f t="shared" si="1"/>
        <v>448878.44</v>
      </c>
      <c r="S21" s="39">
        <v>16283</v>
      </c>
      <c r="T21" s="40">
        <f t="shared" si="2"/>
        <v>16948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10</v>
      </c>
      <c r="F22" s="31" t="s">
        <v>137</v>
      </c>
      <c r="G22" s="31" t="s">
        <v>45</v>
      </c>
      <c r="H22" s="31" t="s">
        <v>55</v>
      </c>
      <c r="I22" s="33">
        <v>3</v>
      </c>
      <c r="J22" s="33">
        <v>4</v>
      </c>
      <c r="K22" s="35">
        <v>13688</v>
      </c>
      <c r="L22" s="36">
        <v>460</v>
      </c>
      <c r="M22" s="37">
        <f t="shared" si="0"/>
        <v>-0.3832656612529002</v>
      </c>
      <c r="N22" s="38">
        <v>27584</v>
      </c>
      <c r="O22" s="38">
        <v>17012</v>
      </c>
      <c r="P22" s="38">
        <v>635</v>
      </c>
      <c r="Q22" s="39">
        <v>110119</v>
      </c>
      <c r="R22" s="38">
        <f t="shared" si="1"/>
        <v>127131</v>
      </c>
      <c r="S22" s="39">
        <v>4120</v>
      </c>
      <c r="T22" s="40">
        <f t="shared" si="2"/>
        <v>4755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19</v>
      </c>
      <c r="F23" s="31" t="s">
        <v>122</v>
      </c>
      <c r="G23" s="31" t="s">
        <v>43</v>
      </c>
      <c r="H23" s="31" t="s">
        <v>41</v>
      </c>
      <c r="I23" s="33">
        <v>6</v>
      </c>
      <c r="J23" s="33">
        <v>5</v>
      </c>
      <c r="K23" s="35">
        <v>12339</v>
      </c>
      <c r="L23" s="36">
        <v>573</v>
      </c>
      <c r="M23" s="37">
        <f t="shared" si="0"/>
        <v>1.1955940315315314</v>
      </c>
      <c r="N23" s="38">
        <v>7104</v>
      </c>
      <c r="O23" s="38">
        <v>15597.5</v>
      </c>
      <c r="P23" s="38">
        <v>739</v>
      </c>
      <c r="Q23" s="39">
        <v>322094.24</v>
      </c>
      <c r="R23" s="38">
        <f t="shared" si="1"/>
        <v>337691.74</v>
      </c>
      <c r="S23" s="39">
        <v>13019</v>
      </c>
      <c r="T23" s="40">
        <f t="shared" si="2"/>
        <v>13758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14</v>
      </c>
      <c r="F24" s="31" t="s">
        <v>128</v>
      </c>
      <c r="G24" s="31" t="s">
        <v>45</v>
      </c>
      <c r="H24" s="31" t="s">
        <v>41</v>
      </c>
      <c r="I24" s="33">
        <v>5</v>
      </c>
      <c r="J24" s="33">
        <v>2</v>
      </c>
      <c r="K24" s="35">
        <v>11523</v>
      </c>
      <c r="L24" s="36">
        <v>392</v>
      </c>
      <c r="M24" s="37">
        <f t="shared" si="0"/>
        <v>0.04235764913351647</v>
      </c>
      <c r="N24" s="38">
        <v>14743.5</v>
      </c>
      <c r="O24" s="38">
        <v>15368</v>
      </c>
      <c r="P24" s="38">
        <v>616</v>
      </c>
      <c r="Q24" s="39">
        <v>116207.44</v>
      </c>
      <c r="R24" s="38">
        <f t="shared" si="1"/>
        <v>131575.44</v>
      </c>
      <c r="S24" s="39">
        <v>4551</v>
      </c>
      <c r="T24" s="40">
        <f t="shared" si="2"/>
        <v>5167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17</v>
      </c>
      <c r="F25" s="31" t="s">
        <v>78</v>
      </c>
      <c r="G25" s="31" t="s">
        <v>50</v>
      </c>
      <c r="H25" s="31" t="s">
        <v>37</v>
      </c>
      <c r="I25" s="33">
        <v>14</v>
      </c>
      <c r="J25" s="33">
        <v>6</v>
      </c>
      <c r="K25" s="35">
        <v>12636</v>
      </c>
      <c r="L25" s="36">
        <v>793</v>
      </c>
      <c r="M25" s="37">
        <f t="shared" si="0"/>
        <v>0.4128127019292902</v>
      </c>
      <c r="N25" s="38">
        <v>10833</v>
      </c>
      <c r="O25" s="38">
        <v>15305</v>
      </c>
      <c r="P25" s="38">
        <v>929</v>
      </c>
      <c r="Q25" s="39">
        <v>978982</v>
      </c>
      <c r="R25" s="38">
        <f t="shared" si="1"/>
        <v>994287</v>
      </c>
      <c r="S25" s="39">
        <v>43865</v>
      </c>
      <c r="T25" s="40">
        <f t="shared" si="2"/>
        <v>44794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12</v>
      </c>
      <c r="F26" s="31" t="s">
        <v>110</v>
      </c>
      <c r="G26" s="31" t="s">
        <v>45</v>
      </c>
      <c r="H26" s="31" t="s">
        <v>48</v>
      </c>
      <c r="I26" s="33">
        <v>8</v>
      </c>
      <c r="J26" s="33">
        <v>6</v>
      </c>
      <c r="K26" s="35">
        <v>9093</v>
      </c>
      <c r="L26" s="36">
        <v>390</v>
      </c>
      <c r="M26" s="37">
        <f t="shared" si="0"/>
        <v>-0.3459094292093662</v>
      </c>
      <c r="N26" s="38">
        <v>17467</v>
      </c>
      <c r="O26" s="38">
        <v>11425</v>
      </c>
      <c r="P26" s="38">
        <v>518</v>
      </c>
      <c r="Q26" s="39">
        <v>482352.44</v>
      </c>
      <c r="R26" s="38">
        <f t="shared" si="1"/>
        <v>493777.44</v>
      </c>
      <c r="S26" s="39">
        <v>18445</v>
      </c>
      <c r="T26" s="40">
        <f t="shared" si="2"/>
        <v>18963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13</v>
      </c>
      <c r="F27" s="31" t="s">
        <v>95</v>
      </c>
      <c r="G27" s="31" t="s">
        <v>36</v>
      </c>
      <c r="H27" s="31" t="s">
        <v>37</v>
      </c>
      <c r="I27" s="33">
        <v>11</v>
      </c>
      <c r="J27" s="33">
        <v>8</v>
      </c>
      <c r="K27" s="35">
        <v>11299</v>
      </c>
      <c r="L27" s="36">
        <v>663</v>
      </c>
      <c r="M27" s="37">
        <f t="shared" si="0"/>
        <v>-0.2744985307269707</v>
      </c>
      <c r="N27" s="38">
        <v>15654</v>
      </c>
      <c r="O27" s="38">
        <v>11357</v>
      </c>
      <c r="P27" s="38">
        <v>665</v>
      </c>
      <c r="Q27" s="39">
        <v>483496</v>
      </c>
      <c r="R27" s="38">
        <f t="shared" si="1"/>
        <v>494853</v>
      </c>
      <c r="S27" s="39">
        <v>20261</v>
      </c>
      <c r="T27" s="40">
        <f t="shared" si="2"/>
        <v>20926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18</v>
      </c>
      <c r="F28" s="31" t="s">
        <v>132</v>
      </c>
      <c r="G28" s="31" t="s">
        <v>51</v>
      </c>
      <c r="H28" s="31" t="s">
        <v>37</v>
      </c>
      <c r="I28" s="33">
        <v>4</v>
      </c>
      <c r="J28" s="33">
        <v>5</v>
      </c>
      <c r="K28" s="35">
        <v>8865</v>
      </c>
      <c r="L28" s="36">
        <v>346</v>
      </c>
      <c r="M28" s="37">
        <f t="shared" si="0"/>
        <v>0.24790392023566743</v>
      </c>
      <c r="N28" s="38">
        <v>8826</v>
      </c>
      <c r="O28" s="38">
        <v>11014</v>
      </c>
      <c r="P28" s="38">
        <v>447</v>
      </c>
      <c r="Q28" s="39">
        <v>147771</v>
      </c>
      <c r="R28" s="38">
        <f t="shared" si="1"/>
        <v>158785</v>
      </c>
      <c r="S28" s="39">
        <v>5623</v>
      </c>
      <c r="T28" s="40">
        <f t="shared" si="2"/>
        <v>6070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22</v>
      </c>
      <c r="F29" s="31" t="s">
        <v>105</v>
      </c>
      <c r="G29" s="31" t="s">
        <v>45</v>
      </c>
      <c r="H29" s="31" t="s">
        <v>48</v>
      </c>
      <c r="I29" s="33">
        <v>9</v>
      </c>
      <c r="J29" s="33">
        <v>3</v>
      </c>
      <c r="K29" s="35">
        <v>3510</v>
      </c>
      <c r="L29" s="36">
        <v>129</v>
      </c>
      <c r="M29" s="37">
        <f t="shared" si="0"/>
        <v>-0.023249999999999993</v>
      </c>
      <c r="N29" s="38">
        <v>6000</v>
      </c>
      <c r="O29" s="38">
        <v>5860.5</v>
      </c>
      <c r="P29" s="38">
        <v>245</v>
      </c>
      <c r="Q29" s="39">
        <v>395044.88</v>
      </c>
      <c r="R29" s="38">
        <f t="shared" si="1"/>
        <v>400905.38</v>
      </c>
      <c r="S29" s="39">
        <v>15173</v>
      </c>
      <c r="T29" s="40">
        <f t="shared" si="2"/>
        <v>15418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23</v>
      </c>
      <c r="F30" s="31" t="s">
        <v>113</v>
      </c>
      <c r="G30" s="31" t="s">
        <v>40</v>
      </c>
      <c r="H30" s="31" t="s">
        <v>41</v>
      </c>
      <c r="I30" s="33">
        <v>8</v>
      </c>
      <c r="J30" s="33">
        <v>2</v>
      </c>
      <c r="K30" s="35">
        <v>2363</v>
      </c>
      <c r="L30" s="36">
        <v>115</v>
      </c>
      <c r="M30" s="37">
        <f t="shared" si="0"/>
        <v>0.032332121675913594</v>
      </c>
      <c r="N30" s="38">
        <v>5227</v>
      </c>
      <c r="O30" s="38">
        <v>5396</v>
      </c>
      <c r="P30" s="38">
        <v>257</v>
      </c>
      <c r="Q30" s="39">
        <v>504602.36</v>
      </c>
      <c r="R30" s="38">
        <f t="shared" si="1"/>
        <v>509998.36</v>
      </c>
      <c r="S30" s="39">
        <v>20252</v>
      </c>
      <c r="T30" s="40">
        <f t="shared" si="2"/>
        <v>20509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15</v>
      </c>
      <c r="F31" s="31" t="s">
        <v>117</v>
      </c>
      <c r="G31" s="31" t="s">
        <v>74</v>
      </c>
      <c r="H31" s="31" t="s">
        <v>37</v>
      </c>
      <c r="I31" s="33">
        <v>7</v>
      </c>
      <c r="J31" s="33">
        <v>3</v>
      </c>
      <c r="K31" s="35">
        <v>3032</v>
      </c>
      <c r="L31" s="36">
        <v>134</v>
      </c>
      <c r="M31" s="37">
        <f t="shared" si="0"/>
        <v>-0.6495896924610782</v>
      </c>
      <c r="N31" s="38">
        <v>13039</v>
      </c>
      <c r="O31" s="38">
        <v>4569</v>
      </c>
      <c r="P31" s="38">
        <v>212</v>
      </c>
      <c r="Q31" s="39">
        <v>419347</v>
      </c>
      <c r="R31" s="38">
        <f t="shared" si="1"/>
        <v>423916</v>
      </c>
      <c r="S31" s="39">
        <v>15599</v>
      </c>
      <c r="T31" s="40">
        <f t="shared" si="2"/>
        <v>15811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25</v>
      </c>
      <c r="F32" s="31" t="s">
        <v>100</v>
      </c>
      <c r="G32" s="31" t="s">
        <v>45</v>
      </c>
      <c r="H32" s="31" t="s">
        <v>48</v>
      </c>
      <c r="I32" s="33">
        <v>10</v>
      </c>
      <c r="J32" s="33">
        <v>4</v>
      </c>
      <c r="K32" s="35">
        <v>4070</v>
      </c>
      <c r="L32" s="36">
        <v>231</v>
      </c>
      <c r="M32" s="37">
        <f t="shared" si="0"/>
        <v>0.5688073394495412</v>
      </c>
      <c r="N32" s="38">
        <v>2725</v>
      </c>
      <c r="O32" s="38">
        <v>4275</v>
      </c>
      <c r="P32" s="38">
        <v>242</v>
      </c>
      <c r="Q32" s="39">
        <v>556958.18</v>
      </c>
      <c r="R32" s="38">
        <f t="shared" si="1"/>
        <v>561233.18</v>
      </c>
      <c r="S32" s="39">
        <v>22184</v>
      </c>
      <c r="T32" s="40">
        <f t="shared" si="2"/>
        <v>22426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3" customFormat="1" ht="12.75">
      <c r="D33" s="32">
        <v>24</v>
      </c>
      <c r="E33" s="32">
        <v>21</v>
      </c>
      <c r="F33" s="31" t="s">
        <v>106</v>
      </c>
      <c r="G33" s="31" t="s">
        <v>89</v>
      </c>
      <c r="H33" s="31" t="s">
        <v>41</v>
      </c>
      <c r="I33" s="33">
        <v>9</v>
      </c>
      <c r="J33" s="33">
        <v>4</v>
      </c>
      <c r="K33" s="35">
        <v>3134</v>
      </c>
      <c r="L33" s="36">
        <v>172</v>
      </c>
      <c r="M33" s="37">
        <f t="shared" si="0"/>
        <v>-0.4882591093117409</v>
      </c>
      <c r="N33" s="38">
        <v>6175</v>
      </c>
      <c r="O33" s="38">
        <v>3160</v>
      </c>
      <c r="P33" s="38">
        <v>175</v>
      </c>
      <c r="Q33" s="39">
        <v>335032</v>
      </c>
      <c r="R33" s="38">
        <f t="shared" si="1"/>
        <v>338192</v>
      </c>
      <c r="S33" s="39">
        <v>13069</v>
      </c>
      <c r="T33" s="40">
        <f t="shared" si="2"/>
        <v>13244</v>
      </c>
      <c r="U33" s="22"/>
      <c r="V33" s="39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3" customFormat="1" ht="12.75">
      <c r="D34" s="32">
        <v>25</v>
      </c>
      <c r="E34" s="32">
        <v>24</v>
      </c>
      <c r="F34" s="31" t="s">
        <v>99</v>
      </c>
      <c r="G34" s="31" t="s">
        <v>43</v>
      </c>
      <c r="H34" s="31" t="s">
        <v>41</v>
      </c>
      <c r="I34" s="33">
        <v>10</v>
      </c>
      <c r="J34" s="33">
        <v>4</v>
      </c>
      <c r="K34" s="35">
        <v>3000</v>
      </c>
      <c r="L34" s="36">
        <v>188</v>
      </c>
      <c r="M34" s="37">
        <f t="shared" si="0"/>
        <v>-0.3987975951903807</v>
      </c>
      <c r="N34" s="38">
        <v>4990</v>
      </c>
      <c r="O34" s="38">
        <v>3000</v>
      </c>
      <c r="P34" s="38">
        <v>188</v>
      </c>
      <c r="Q34" s="39">
        <v>790192.88</v>
      </c>
      <c r="R34" s="38">
        <f t="shared" si="1"/>
        <v>793192.88</v>
      </c>
      <c r="S34" s="39">
        <v>31312</v>
      </c>
      <c r="T34" s="40">
        <f t="shared" si="2"/>
        <v>31500</v>
      </c>
      <c r="U34" s="22"/>
      <c r="V34" s="39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2" ht="13.5" thickBot="1">
      <c r="D35" s="44"/>
      <c r="E35" s="45"/>
      <c r="F35" s="45"/>
      <c r="G35" s="45"/>
      <c r="H35" s="45"/>
      <c r="I35" s="45"/>
      <c r="J35" s="45"/>
      <c r="K35" s="46">
        <f>SUM(K10:K34)</f>
        <v>1095195</v>
      </c>
      <c r="L35" s="46">
        <f>SUM(L10:L34)</f>
        <v>37042</v>
      </c>
      <c r="M35" s="47">
        <f t="shared" si="0"/>
        <v>0.18955679081809063</v>
      </c>
      <c r="N35" s="46">
        <f>SUM(N10:N33)</f>
        <v>1164589.1400000001</v>
      </c>
      <c r="O35" s="46">
        <f aca="true" t="shared" si="3" ref="O35:T35">SUM(O10:O34)</f>
        <v>1385344.9200000002</v>
      </c>
      <c r="P35" s="46">
        <f t="shared" si="3"/>
        <v>50007</v>
      </c>
      <c r="Q35" s="46">
        <f t="shared" si="3"/>
        <v>20473745.099999998</v>
      </c>
      <c r="R35" s="46">
        <f t="shared" si="3"/>
        <v>21859090.02</v>
      </c>
      <c r="S35" s="46">
        <f t="shared" si="3"/>
        <v>746792</v>
      </c>
      <c r="T35" s="46">
        <f t="shared" si="3"/>
        <v>796799</v>
      </c>
      <c r="U35" s="48"/>
      <c r="V35" s="49">
        <f>SUM(V10:V34)</f>
        <v>0</v>
      </c>
    </row>
    <row r="41" spans="16:256" s="3" customFormat="1" ht="12.75">
      <c r="P41" s="49"/>
      <c r="Q41" s="49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1"/>
  <sheetViews>
    <sheetView zoomScalePageLayoutView="0" workbookViewId="0" topLeftCell="A4">
      <selection activeCell="M26" sqref="M26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139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140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16</v>
      </c>
      <c r="N4" s="22" t="s">
        <v>8</v>
      </c>
      <c r="Q4" s="22"/>
      <c r="R4" s="1" t="s">
        <v>9</v>
      </c>
      <c r="S4" s="1"/>
      <c r="T4" s="23">
        <v>40290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 t="s">
        <v>30</v>
      </c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 t="s">
        <v>38</v>
      </c>
      <c r="F10" s="31" t="s">
        <v>141</v>
      </c>
      <c r="G10" s="31" t="s">
        <v>45</v>
      </c>
      <c r="H10" s="31" t="s">
        <v>41</v>
      </c>
      <c r="I10" s="33">
        <v>1</v>
      </c>
      <c r="J10" s="33">
        <v>10</v>
      </c>
      <c r="K10" s="35">
        <v>194196</v>
      </c>
      <c r="L10" s="36">
        <v>7066</v>
      </c>
      <c r="M10" s="37" t="e">
        <f aca="true" t="shared" si="0" ref="M10:M35">O10/N10-100%</f>
        <v>#DIV/0!</v>
      </c>
      <c r="N10" s="38"/>
      <c r="O10" s="38">
        <v>244164.14</v>
      </c>
      <c r="P10" s="38">
        <v>9763</v>
      </c>
      <c r="Q10" s="39"/>
      <c r="R10" s="38">
        <f aca="true" t="shared" si="1" ref="R10:R34">O10+Q10</f>
        <v>244164.14</v>
      </c>
      <c r="S10" s="39"/>
      <c r="T10" s="40">
        <f aca="true" t="shared" si="2" ref="T10:T34">S10+P10</f>
        <v>9763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1</v>
      </c>
      <c r="F11" s="31" t="s">
        <v>131</v>
      </c>
      <c r="G11" s="31" t="s">
        <v>89</v>
      </c>
      <c r="H11" s="31" t="s">
        <v>41</v>
      </c>
      <c r="I11" s="33">
        <v>3</v>
      </c>
      <c r="J11" s="33">
        <v>17</v>
      </c>
      <c r="K11" s="35">
        <v>176084</v>
      </c>
      <c r="L11" s="36">
        <v>5484</v>
      </c>
      <c r="M11" s="37">
        <f t="shared" si="0"/>
        <v>-0.4143114706568085</v>
      </c>
      <c r="N11" s="38">
        <v>366289.4</v>
      </c>
      <c r="O11" s="38">
        <v>214531.5</v>
      </c>
      <c r="P11" s="38">
        <v>6992</v>
      </c>
      <c r="Q11" s="39">
        <v>923633.9</v>
      </c>
      <c r="R11" s="38">
        <f t="shared" si="1"/>
        <v>1138165.4</v>
      </c>
      <c r="S11" s="39">
        <v>30064</v>
      </c>
      <c r="T11" s="40">
        <f t="shared" si="2"/>
        <v>37056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2</v>
      </c>
      <c r="F12" s="31" t="s">
        <v>136</v>
      </c>
      <c r="G12" s="31" t="s">
        <v>51</v>
      </c>
      <c r="H12" s="31" t="s">
        <v>37</v>
      </c>
      <c r="I12" s="33">
        <v>2</v>
      </c>
      <c r="J12" s="33">
        <v>8</v>
      </c>
      <c r="K12" s="35">
        <v>115705</v>
      </c>
      <c r="L12" s="36">
        <v>3941</v>
      </c>
      <c r="M12" s="37">
        <f t="shared" si="0"/>
        <v>-0.5257056725245177</v>
      </c>
      <c r="N12" s="38">
        <v>313141</v>
      </c>
      <c r="O12" s="38">
        <v>148521</v>
      </c>
      <c r="P12" s="38">
        <v>5716</v>
      </c>
      <c r="Q12" s="39">
        <v>313141</v>
      </c>
      <c r="R12" s="38">
        <f t="shared" si="1"/>
        <v>461662</v>
      </c>
      <c r="S12" s="39">
        <v>12267</v>
      </c>
      <c r="T12" s="40">
        <f t="shared" si="2"/>
        <v>17983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 t="s">
        <v>38</v>
      </c>
      <c r="F13" s="31" t="s">
        <v>142</v>
      </c>
      <c r="G13" s="31" t="s">
        <v>89</v>
      </c>
      <c r="H13" s="31" t="s">
        <v>41</v>
      </c>
      <c r="I13" s="33">
        <v>1</v>
      </c>
      <c r="J13" s="33">
        <v>7</v>
      </c>
      <c r="K13" s="35">
        <v>76657</v>
      </c>
      <c r="L13" s="36">
        <v>2705</v>
      </c>
      <c r="M13" s="37" t="e">
        <f t="shared" si="0"/>
        <v>#DIV/0!</v>
      </c>
      <c r="N13" s="38"/>
      <c r="O13" s="38">
        <v>100336.5</v>
      </c>
      <c r="P13" s="38">
        <v>4050</v>
      </c>
      <c r="Q13" s="39"/>
      <c r="R13" s="38">
        <f t="shared" si="1"/>
        <v>100336.5</v>
      </c>
      <c r="S13" s="39"/>
      <c r="T13" s="40">
        <f t="shared" si="2"/>
        <v>4050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3</v>
      </c>
      <c r="F14" s="31" t="s">
        <v>109</v>
      </c>
      <c r="G14" s="31" t="s">
        <v>50</v>
      </c>
      <c r="H14" s="31" t="s">
        <v>37</v>
      </c>
      <c r="I14" s="33">
        <v>7</v>
      </c>
      <c r="J14" s="33">
        <v>14</v>
      </c>
      <c r="K14" s="35">
        <v>74616</v>
      </c>
      <c r="L14" s="36">
        <v>2692</v>
      </c>
      <c r="M14" s="37">
        <f t="shared" si="0"/>
        <v>-0.33387043042553044</v>
      </c>
      <c r="N14" s="38">
        <v>147087</v>
      </c>
      <c r="O14" s="38">
        <v>97979</v>
      </c>
      <c r="P14" s="38">
        <v>3663</v>
      </c>
      <c r="Q14" s="39">
        <v>1606942</v>
      </c>
      <c r="R14" s="38">
        <f t="shared" si="1"/>
        <v>1704921</v>
      </c>
      <c r="S14" s="39">
        <v>54846</v>
      </c>
      <c r="T14" s="40">
        <f t="shared" si="2"/>
        <v>58509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4</v>
      </c>
      <c r="F15" s="31" t="s">
        <v>116</v>
      </c>
      <c r="G15" s="31" t="s">
        <v>89</v>
      </c>
      <c r="H15" s="31" t="s">
        <v>41</v>
      </c>
      <c r="I15" s="33">
        <v>6</v>
      </c>
      <c r="J15" s="33">
        <v>6</v>
      </c>
      <c r="K15" s="35">
        <v>41427</v>
      </c>
      <c r="L15" s="36">
        <v>1336</v>
      </c>
      <c r="M15" s="37">
        <f t="shared" si="0"/>
        <v>-0.5293618638189201</v>
      </c>
      <c r="N15" s="38">
        <v>113165.5</v>
      </c>
      <c r="O15" s="38">
        <v>53260</v>
      </c>
      <c r="P15" s="38">
        <v>1924</v>
      </c>
      <c r="Q15" s="39">
        <v>1228868.62</v>
      </c>
      <c r="R15" s="38">
        <f t="shared" si="1"/>
        <v>1282128.62</v>
      </c>
      <c r="S15" s="39">
        <v>46187</v>
      </c>
      <c r="T15" s="40">
        <f t="shared" si="2"/>
        <v>48111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5</v>
      </c>
      <c r="F16" s="31" t="s">
        <v>127</v>
      </c>
      <c r="G16" s="31" t="s">
        <v>45</v>
      </c>
      <c r="H16" s="31" t="s">
        <v>41</v>
      </c>
      <c r="I16" s="33">
        <v>4</v>
      </c>
      <c r="J16" s="33">
        <v>9</v>
      </c>
      <c r="K16" s="35">
        <v>37504</v>
      </c>
      <c r="L16" s="36">
        <v>1370</v>
      </c>
      <c r="M16" s="37">
        <f t="shared" si="0"/>
        <v>-0.4624042004150426</v>
      </c>
      <c r="N16" s="38">
        <v>96500.94</v>
      </c>
      <c r="O16" s="38">
        <v>51878.5</v>
      </c>
      <c r="P16" s="38">
        <v>2146</v>
      </c>
      <c r="Q16" s="39">
        <v>467483.08</v>
      </c>
      <c r="R16" s="38">
        <f t="shared" si="1"/>
        <v>519361.58</v>
      </c>
      <c r="S16" s="39">
        <v>19589</v>
      </c>
      <c r="T16" s="40">
        <f t="shared" si="2"/>
        <v>21735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 t="s">
        <v>38</v>
      </c>
      <c r="F17" s="31" t="s">
        <v>143</v>
      </c>
      <c r="G17" s="31" t="s">
        <v>45</v>
      </c>
      <c r="H17" s="31" t="s">
        <v>67</v>
      </c>
      <c r="I17" s="33">
        <v>1</v>
      </c>
      <c r="J17" s="33">
        <v>4</v>
      </c>
      <c r="K17" s="35">
        <v>32046</v>
      </c>
      <c r="L17" s="36">
        <v>1050</v>
      </c>
      <c r="M17" s="37" t="e">
        <f t="shared" si="0"/>
        <v>#DIV/0!</v>
      </c>
      <c r="N17" s="38"/>
      <c r="O17" s="38">
        <v>42824</v>
      </c>
      <c r="P17" s="38">
        <v>1670</v>
      </c>
      <c r="Q17" s="39"/>
      <c r="R17" s="38">
        <f t="shared" si="1"/>
        <v>42824</v>
      </c>
      <c r="S17" s="39"/>
      <c r="T17" s="40">
        <f t="shared" si="2"/>
        <v>1670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7</v>
      </c>
      <c r="F18" s="31" t="s">
        <v>138</v>
      </c>
      <c r="G18" s="31" t="s">
        <v>45</v>
      </c>
      <c r="H18" s="31" t="s">
        <v>41</v>
      </c>
      <c r="I18" s="33">
        <v>2</v>
      </c>
      <c r="J18" s="33">
        <v>4</v>
      </c>
      <c r="K18" s="35">
        <v>26899</v>
      </c>
      <c r="L18" s="36">
        <v>881</v>
      </c>
      <c r="M18" s="37">
        <f t="shared" si="0"/>
        <v>-0.4358194527067222</v>
      </c>
      <c r="N18" s="38">
        <v>67240</v>
      </c>
      <c r="O18" s="38">
        <v>37935.5</v>
      </c>
      <c r="P18" s="38">
        <v>1479</v>
      </c>
      <c r="Q18" s="39">
        <v>67240</v>
      </c>
      <c r="R18" s="38">
        <f t="shared" si="1"/>
        <v>105175.5</v>
      </c>
      <c r="S18" s="39">
        <v>2629</v>
      </c>
      <c r="T18" s="40">
        <f t="shared" si="2"/>
        <v>4108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6</v>
      </c>
      <c r="F19" s="31" t="s">
        <v>137</v>
      </c>
      <c r="G19" s="31" t="s">
        <v>45</v>
      </c>
      <c r="H19" s="31" t="s">
        <v>55</v>
      </c>
      <c r="I19" s="33">
        <v>2</v>
      </c>
      <c r="J19" s="33">
        <v>4</v>
      </c>
      <c r="K19" s="35">
        <v>20925</v>
      </c>
      <c r="L19" s="36">
        <v>688</v>
      </c>
      <c r="M19" s="37">
        <f t="shared" si="0"/>
        <v>-0.6657902707942085</v>
      </c>
      <c r="N19" s="38">
        <v>82535</v>
      </c>
      <c r="O19" s="38">
        <v>27584</v>
      </c>
      <c r="P19" s="38">
        <v>1023</v>
      </c>
      <c r="Q19" s="39">
        <v>82535</v>
      </c>
      <c r="R19" s="38">
        <f t="shared" si="1"/>
        <v>110119</v>
      </c>
      <c r="S19" s="39">
        <v>3097</v>
      </c>
      <c r="T19" s="40">
        <f t="shared" si="2"/>
        <v>4120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8</v>
      </c>
      <c r="F20" s="31" t="s">
        <v>121</v>
      </c>
      <c r="G20" s="31" t="s">
        <v>45</v>
      </c>
      <c r="H20" s="31" t="s">
        <v>41</v>
      </c>
      <c r="I20" s="33">
        <v>5</v>
      </c>
      <c r="J20" s="33">
        <v>5</v>
      </c>
      <c r="K20" s="35">
        <v>19798</v>
      </c>
      <c r="L20" s="36">
        <v>667</v>
      </c>
      <c r="M20" s="37">
        <f t="shared" si="0"/>
        <v>-0.505609083979909</v>
      </c>
      <c r="N20" s="38">
        <v>51167</v>
      </c>
      <c r="O20" s="38">
        <v>25296.5</v>
      </c>
      <c r="P20" s="38">
        <v>951</v>
      </c>
      <c r="Q20" s="39">
        <v>405859.44</v>
      </c>
      <c r="R20" s="38">
        <f t="shared" si="1"/>
        <v>431155.94</v>
      </c>
      <c r="S20" s="39">
        <v>15332</v>
      </c>
      <c r="T20" s="40">
        <f t="shared" si="2"/>
        <v>16283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12</v>
      </c>
      <c r="F21" s="31" t="s">
        <v>110</v>
      </c>
      <c r="G21" s="31" t="s">
        <v>45</v>
      </c>
      <c r="H21" s="31" t="s">
        <v>48</v>
      </c>
      <c r="I21" s="33">
        <v>7</v>
      </c>
      <c r="J21" s="33">
        <v>6</v>
      </c>
      <c r="K21" s="35">
        <v>12810</v>
      </c>
      <c r="L21" s="36">
        <v>573</v>
      </c>
      <c r="M21" s="37">
        <f t="shared" si="0"/>
        <v>-0.40991858383162727</v>
      </c>
      <c r="N21" s="38">
        <v>29601</v>
      </c>
      <c r="O21" s="38">
        <v>17467</v>
      </c>
      <c r="P21" s="38">
        <v>812</v>
      </c>
      <c r="Q21" s="39">
        <v>464885.44</v>
      </c>
      <c r="R21" s="38">
        <f t="shared" si="1"/>
        <v>482352.44</v>
      </c>
      <c r="S21" s="39">
        <v>17633</v>
      </c>
      <c r="T21" s="40">
        <f t="shared" si="2"/>
        <v>18445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19</v>
      </c>
      <c r="F22" s="31" t="s">
        <v>95</v>
      </c>
      <c r="G22" s="31" t="s">
        <v>36</v>
      </c>
      <c r="H22" s="31" t="s">
        <v>37</v>
      </c>
      <c r="I22" s="33">
        <v>10</v>
      </c>
      <c r="J22" s="33">
        <v>8</v>
      </c>
      <c r="K22" s="35">
        <v>13904</v>
      </c>
      <c r="L22" s="36">
        <v>763</v>
      </c>
      <c r="M22" s="37">
        <f t="shared" si="0"/>
        <v>0.021135029354207413</v>
      </c>
      <c r="N22" s="38">
        <v>15330</v>
      </c>
      <c r="O22" s="38">
        <v>15654</v>
      </c>
      <c r="P22" s="38">
        <v>859</v>
      </c>
      <c r="Q22" s="39">
        <v>467842</v>
      </c>
      <c r="R22" s="38">
        <f t="shared" si="1"/>
        <v>483496</v>
      </c>
      <c r="S22" s="39">
        <v>19402</v>
      </c>
      <c r="T22" s="40">
        <f t="shared" si="2"/>
        <v>20261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13</v>
      </c>
      <c r="F23" s="31" t="s">
        <v>128</v>
      </c>
      <c r="G23" s="31" t="s">
        <v>45</v>
      </c>
      <c r="H23" s="31" t="s">
        <v>41</v>
      </c>
      <c r="I23" s="33">
        <v>4</v>
      </c>
      <c r="J23" s="33">
        <v>2</v>
      </c>
      <c r="K23" s="35">
        <v>10398</v>
      </c>
      <c r="L23" s="36">
        <v>365</v>
      </c>
      <c r="M23" s="37">
        <f t="shared" si="0"/>
        <v>-0.4554570637119113</v>
      </c>
      <c r="N23" s="38">
        <v>27075</v>
      </c>
      <c r="O23" s="38">
        <v>14743.5</v>
      </c>
      <c r="P23" s="38">
        <v>597</v>
      </c>
      <c r="Q23" s="39">
        <v>101463.94</v>
      </c>
      <c r="R23" s="38">
        <f t="shared" si="1"/>
        <v>116207.44</v>
      </c>
      <c r="S23" s="39">
        <v>3954</v>
      </c>
      <c r="T23" s="40">
        <f t="shared" si="2"/>
        <v>4551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14</v>
      </c>
      <c r="F24" s="31" t="s">
        <v>117</v>
      </c>
      <c r="G24" s="31" t="s">
        <v>74</v>
      </c>
      <c r="H24" s="31" t="s">
        <v>37</v>
      </c>
      <c r="I24" s="33">
        <v>6</v>
      </c>
      <c r="J24" s="33">
        <v>6</v>
      </c>
      <c r="K24" s="35">
        <v>10918</v>
      </c>
      <c r="L24" s="36">
        <v>482</v>
      </c>
      <c r="M24" s="37">
        <f t="shared" si="0"/>
        <v>-0.46374665844129137</v>
      </c>
      <c r="N24" s="38">
        <v>24315</v>
      </c>
      <c r="O24" s="38">
        <v>13039</v>
      </c>
      <c r="P24" s="38">
        <v>597</v>
      </c>
      <c r="Q24" s="39">
        <v>406308</v>
      </c>
      <c r="R24" s="38">
        <f t="shared" si="1"/>
        <v>419347</v>
      </c>
      <c r="S24" s="39">
        <v>15002</v>
      </c>
      <c r="T24" s="40">
        <f t="shared" si="2"/>
        <v>15599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16</v>
      </c>
      <c r="F25" s="31" t="s">
        <v>35</v>
      </c>
      <c r="G25" s="31" t="s">
        <v>36</v>
      </c>
      <c r="H25" s="31" t="s">
        <v>37</v>
      </c>
      <c r="I25" s="33">
        <v>18</v>
      </c>
      <c r="J25" s="33">
        <v>5</v>
      </c>
      <c r="K25" s="35">
        <v>10829</v>
      </c>
      <c r="L25" s="36">
        <v>363</v>
      </c>
      <c r="M25" s="37">
        <f t="shared" si="0"/>
        <v>-0.4261353189924618</v>
      </c>
      <c r="N25" s="38">
        <v>21756</v>
      </c>
      <c r="O25" s="38">
        <v>12485</v>
      </c>
      <c r="P25" s="38">
        <v>411</v>
      </c>
      <c r="Q25" s="39">
        <v>8789166</v>
      </c>
      <c r="R25" s="38">
        <f t="shared" si="1"/>
        <v>8801651</v>
      </c>
      <c r="S25" s="39">
        <v>299640</v>
      </c>
      <c r="T25" s="40">
        <f t="shared" si="2"/>
        <v>300051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15</v>
      </c>
      <c r="F26" s="31" t="s">
        <v>78</v>
      </c>
      <c r="G26" s="31" t="s">
        <v>50</v>
      </c>
      <c r="H26" s="31" t="s">
        <v>37</v>
      </c>
      <c r="I26" s="33">
        <v>13</v>
      </c>
      <c r="J26" s="33">
        <v>8</v>
      </c>
      <c r="K26" s="35">
        <v>10371</v>
      </c>
      <c r="L26" s="36">
        <v>546</v>
      </c>
      <c r="M26" s="37">
        <f t="shared" si="0"/>
        <v>-0.5198563957096003</v>
      </c>
      <c r="N26" s="38">
        <v>22562</v>
      </c>
      <c r="O26" s="38">
        <v>10833</v>
      </c>
      <c r="P26" s="38">
        <v>567</v>
      </c>
      <c r="Q26" s="39">
        <v>968149</v>
      </c>
      <c r="R26" s="38">
        <f t="shared" si="1"/>
        <v>978982</v>
      </c>
      <c r="S26" s="39">
        <v>43298</v>
      </c>
      <c r="T26" s="40">
        <f t="shared" si="2"/>
        <v>43865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11</v>
      </c>
      <c r="F27" s="31" t="s">
        <v>132</v>
      </c>
      <c r="G27" s="31" t="s">
        <v>51</v>
      </c>
      <c r="H27" s="31" t="s">
        <v>37</v>
      </c>
      <c r="I27" s="33">
        <v>3</v>
      </c>
      <c r="J27" s="33">
        <v>5</v>
      </c>
      <c r="K27" s="35">
        <v>6532</v>
      </c>
      <c r="L27" s="36">
        <v>240</v>
      </c>
      <c r="M27" s="37">
        <f t="shared" si="0"/>
        <v>-0.7027081649151172</v>
      </c>
      <c r="N27" s="38">
        <v>29688</v>
      </c>
      <c r="O27" s="38">
        <v>8826</v>
      </c>
      <c r="P27" s="38">
        <v>376</v>
      </c>
      <c r="Q27" s="39">
        <v>138945</v>
      </c>
      <c r="R27" s="38">
        <f t="shared" si="1"/>
        <v>147771</v>
      </c>
      <c r="S27" s="39">
        <v>5247</v>
      </c>
      <c r="T27" s="40">
        <f t="shared" si="2"/>
        <v>5623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10</v>
      </c>
      <c r="F28" s="31" t="s">
        <v>122</v>
      </c>
      <c r="G28" s="31" t="s">
        <v>43</v>
      </c>
      <c r="H28" s="31" t="s">
        <v>41</v>
      </c>
      <c r="I28" s="33">
        <v>5</v>
      </c>
      <c r="J28" s="33">
        <v>2</v>
      </c>
      <c r="K28" s="35">
        <v>5187</v>
      </c>
      <c r="L28" s="36">
        <v>173</v>
      </c>
      <c r="M28" s="37">
        <f t="shared" si="0"/>
        <v>-0.7732741837679125</v>
      </c>
      <c r="N28" s="38">
        <v>31333</v>
      </c>
      <c r="O28" s="38">
        <v>7104</v>
      </c>
      <c r="P28" s="38">
        <v>282</v>
      </c>
      <c r="Q28" s="39">
        <v>314990.24</v>
      </c>
      <c r="R28" s="38">
        <f t="shared" si="1"/>
        <v>322094.24</v>
      </c>
      <c r="S28" s="39">
        <v>12737</v>
      </c>
      <c r="T28" s="40">
        <f t="shared" si="2"/>
        <v>13019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23</v>
      </c>
      <c r="F29" s="50" t="s">
        <v>90</v>
      </c>
      <c r="G29" s="31" t="s">
        <v>51</v>
      </c>
      <c r="H29" s="31" t="s">
        <v>37</v>
      </c>
      <c r="I29" s="33">
        <v>11</v>
      </c>
      <c r="J29" s="33">
        <v>5</v>
      </c>
      <c r="K29" s="35">
        <v>4267</v>
      </c>
      <c r="L29" s="36">
        <v>269</v>
      </c>
      <c r="M29" s="37">
        <f t="shared" si="0"/>
        <v>0.030991735537190035</v>
      </c>
      <c r="N29" s="38">
        <v>6292</v>
      </c>
      <c r="O29" s="38">
        <v>6487</v>
      </c>
      <c r="P29" s="38">
        <v>417</v>
      </c>
      <c r="Q29" s="39">
        <v>737714</v>
      </c>
      <c r="R29" s="38">
        <f t="shared" si="1"/>
        <v>744201</v>
      </c>
      <c r="S29" s="39">
        <v>26787</v>
      </c>
      <c r="T29" s="40">
        <f t="shared" si="2"/>
        <v>27204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20</v>
      </c>
      <c r="F30" s="31" t="s">
        <v>106</v>
      </c>
      <c r="G30" s="31" t="s">
        <v>89</v>
      </c>
      <c r="H30" s="31" t="s">
        <v>41</v>
      </c>
      <c r="I30" s="33">
        <v>8</v>
      </c>
      <c r="J30" s="33">
        <v>3</v>
      </c>
      <c r="K30" s="35">
        <v>5577</v>
      </c>
      <c r="L30" s="36">
        <v>269</v>
      </c>
      <c r="M30" s="37">
        <f t="shared" si="0"/>
        <v>-0.424296102927466</v>
      </c>
      <c r="N30" s="38">
        <v>10726</v>
      </c>
      <c r="O30" s="38">
        <v>6175</v>
      </c>
      <c r="P30" s="38">
        <v>292</v>
      </c>
      <c r="Q30" s="39">
        <v>328857</v>
      </c>
      <c r="R30" s="38">
        <f t="shared" si="1"/>
        <v>335032</v>
      </c>
      <c r="S30" s="39">
        <v>12777</v>
      </c>
      <c r="T30" s="40">
        <f t="shared" si="2"/>
        <v>13069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17</v>
      </c>
      <c r="F31" s="31" t="s">
        <v>105</v>
      </c>
      <c r="G31" s="31" t="s">
        <v>45</v>
      </c>
      <c r="H31" s="31" t="s">
        <v>48</v>
      </c>
      <c r="I31" s="33">
        <v>8</v>
      </c>
      <c r="J31" s="33">
        <v>4</v>
      </c>
      <c r="K31" s="35">
        <v>4540</v>
      </c>
      <c r="L31" s="36">
        <v>199</v>
      </c>
      <c r="M31" s="37">
        <f t="shared" si="0"/>
        <v>-0.6889096282470057</v>
      </c>
      <c r="N31" s="38">
        <v>19287</v>
      </c>
      <c r="O31" s="38">
        <v>6000</v>
      </c>
      <c r="P31" s="38">
        <v>267</v>
      </c>
      <c r="Q31" s="39">
        <v>389044.88</v>
      </c>
      <c r="R31" s="38">
        <f t="shared" si="1"/>
        <v>395044.88</v>
      </c>
      <c r="S31" s="39">
        <v>14906</v>
      </c>
      <c r="T31" s="40">
        <f t="shared" si="2"/>
        <v>15173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9</v>
      </c>
      <c r="F32" s="31" t="s">
        <v>113</v>
      </c>
      <c r="G32" s="31" t="s">
        <v>40</v>
      </c>
      <c r="H32" s="31" t="s">
        <v>41</v>
      </c>
      <c r="I32" s="33">
        <v>7</v>
      </c>
      <c r="J32" s="33">
        <v>4</v>
      </c>
      <c r="K32" s="35">
        <v>4515</v>
      </c>
      <c r="L32" s="36">
        <v>178</v>
      </c>
      <c r="M32" s="37">
        <f t="shared" si="0"/>
        <v>-0.8424012180965733</v>
      </c>
      <c r="N32" s="38">
        <v>33166.5</v>
      </c>
      <c r="O32" s="38">
        <v>5227</v>
      </c>
      <c r="P32" s="38">
        <v>211</v>
      </c>
      <c r="Q32" s="39">
        <v>499375.36</v>
      </c>
      <c r="R32" s="38">
        <f t="shared" si="1"/>
        <v>504602.36</v>
      </c>
      <c r="S32" s="39">
        <v>20041</v>
      </c>
      <c r="T32" s="40">
        <f t="shared" si="2"/>
        <v>20252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3" customFormat="1" ht="12.75">
      <c r="D33" s="32">
        <v>24</v>
      </c>
      <c r="E33" s="32">
        <v>24</v>
      </c>
      <c r="F33" s="31" t="s">
        <v>99</v>
      </c>
      <c r="G33" s="31" t="s">
        <v>43</v>
      </c>
      <c r="H33" s="31" t="s">
        <v>41</v>
      </c>
      <c r="I33" s="33">
        <v>9</v>
      </c>
      <c r="J33" s="33">
        <v>6</v>
      </c>
      <c r="K33" s="35">
        <v>4990</v>
      </c>
      <c r="L33" s="36">
        <v>412</v>
      </c>
      <c r="M33" s="37">
        <f t="shared" si="0"/>
        <v>-0.049523809523809526</v>
      </c>
      <c r="N33" s="38">
        <v>5250</v>
      </c>
      <c r="O33" s="38">
        <v>4990</v>
      </c>
      <c r="P33" s="38">
        <v>412</v>
      </c>
      <c r="Q33" s="39">
        <v>785202.88</v>
      </c>
      <c r="R33" s="38">
        <f t="shared" si="1"/>
        <v>790192.88</v>
      </c>
      <c r="S33" s="39">
        <v>30900</v>
      </c>
      <c r="T33" s="40">
        <f t="shared" si="2"/>
        <v>31312</v>
      </c>
      <c r="U33" s="22"/>
      <c r="V33" s="39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3" customFormat="1" ht="12.75">
      <c r="D34" s="32">
        <v>25</v>
      </c>
      <c r="E34" s="32">
        <v>21</v>
      </c>
      <c r="F34" s="31" t="s">
        <v>100</v>
      </c>
      <c r="G34" s="31" t="s">
        <v>45</v>
      </c>
      <c r="H34" s="31" t="s">
        <v>48</v>
      </c>
      <c r="I34" s="33">
        <v>9</v>
      </c>
      <c r="J34" s="33">
        <v>5</v>
      </c>
      <c r="K34" s="35">
        <v>2425</v>
      </c>
      <c r="L34" s="36">
        <v>109</v>
      </c>
      <c r="M34" s="37">
        <f t="shared" si="0"/>
        <v>-0.6975918322050827</v>
      </c>
      <c r="N34" s="38">
        <v>9011</v>
      </c>
      <c r="O34" s="38">
        <v>2725</v>
      </c>
      <c r="P34" s="38">
        <v>129</v>
      </c>
      <c r="Q34" s="39">
        <v>554233.18</v>
      </c>
      <c r="R34" s="38">
        <f t="shared" si="1"/>
        <v>556958.18</v>
      </c>
      <c r="S34" s="39">
        <v>22055</v>
      </c>
      <c r="T34" s="40">
        <f t="shared" si="2"/>
        <v>22184</v>
      </c>
      <c r="U34" s="22"/>
      <c r="V34" s="39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2" ht="13.5" thickBot="1">
      <c r="D35" s="44"/>
      <c r="E35" s="45"/>
      <c r="F35" s="45"/>
      <c r="G35" s="45"/>
      <c r="H35" s="45"/>
      <c r="I35" s="45"/>
      <c r="J35" s="45"/>
      <c r="K35" s="46">
        <f>SUM(K10:K34)</f>
        <v>923120</v>
      </c>
      <c r="L35" s="46">
        <f>SUM(L10:L34)</f>
        <v>32821</v>
      </c>
      <c r="M35" s="47">
        <f t="shared" si="0"/>
        <v>-0.22755207007884048</v>
      </c>
      <c r="N35" s="46">
        <f>SUM(N10:N34)</f>
        <v>1522518.34</v>
      </c>
      <c r="O35" s="46">
        <f aca="true" t="shared" si="3" ref="O35:T35">SUM(O10:O34)</f>
        <v>1176066.1400000001</v>
      </c>
      <c r="P35" s="46">
        <f t="shared" si="3"/>
        <v>45606</v>
      </c>
      <c r="Q35" s="46">
        <f t="shared" si="3"/>
        <v>20041879.96</v>
      </c>
      <c r="R35" s="46">
        <f t="shared" si="3"/>
        <v>21217946.099999998</v>
      </c>
      <c r="S35" s="46">
        <f t="shared" si="3"/>
        <v>728390</v>
      </c>
      <c r="T35" s="46">
        <f t="shared" si="3"/>
        <v>773996</v>
      </c>
      <c r="U35" s="48"/>
      <c r="V35" s="49">
        <f>SUM(V10:V34)</f>
        <v>0</v>
      </c>
    </row>
    <row r="41" spans="16:256" s="3" customFormat="1" ht="12.75">
      <c r="P41" s="49"/>
      <c r="Q41" s="49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134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135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15</v>
      </c>
      <c r="N4" s="22" t="s">
        <v>8</v>
      </c>
      <c r="Q4" s="22"/>
      <c r="R4" s="1" t="s">
        <v>9</v>
      </c>
      <c r="S4" s="1"/>
      <c r="T4" s="23">
        <v>40283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 t="s">
        <v>30</v>
      </c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31" t="s">
        <v>131</v>
      </c>
      <c r="G10" s="31" t="s">
        <v>89</v>
      </c>
      <c r="H10" s="31" t="s">
        <v>41</v>
      </c>
      <c r="I10" s="33">
        <v>2</v>
      </c>
      <c r="J10" s="33">
        <v>17</v>
      </c>
      <c r="K10" s="35">
        <v>313881</v>
      </c>
      <c r="L10" s="36">
        <v>9682</v>
      </c>
      <c r="M10" s="37">
        <f aca="true" t="shared" si="0" ref="M10:M36">O10/N10-100%</f>
        <v>-0.34279534471049766</v>
      </c>
      <c r="N10" s="38">
        <v>557344.5</v>
      </c>
      <c r="O10" s="38">
        <v>366289.4</v>
      </c>
      <c r="P10" s="38">
        <v>11852</v>
      </c>
      <c r="Q10" s="39">
        <v>557344.5</v>
      </c>
      <c r="R10" s="38">
        <f aca="true" t="shared" si="1" ref="R10:R35">O10+Q10</f>
        <v>923633.9</v>
      </c>
      <c r="S10" s="39">
        <v>18212</v>
      </c>
      <c r="T10" s="40">
        <f aca="true" t="shared" si="2" ref="T10:T35">S10+P10</f>
        <v>30064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 t="s">
        <v>38</v>
      </c>
      <c r="F11" s="31" t="s">
        <v>136</v>
      </c>
      <c r="G11" s="31" t="s">
        <v>51</v>
      </c>
      <c r="H11" s="31" t="s">
        <v>37</v>
      </c>
      <c r="I11" s="33">
        <v>1</v>
      </c>
      <c r="J11" s="33">
        <v>8</v>
      </c>
      <c r="K11" s="35">
        <v>236135</v>
      </c>
      <c r="L11" s="36">
        <v>8225</v>
      </c>
      <c r="M11" s="37" t="e">
        <f t="shared" si="0"/>
        <v>#DIV/0!</v>
      </c>
      <c r="N11" s="38"/>
      <c r="O11" s="38">
        <v>313141</v>
      </c>
      <c r="P11" s="38">
        <v>12267</v>
      </c>
      <c r="Q11" s="39"/>
      <c r="R11" s="38">
        <f t="shared" si="1"/>
        <v>313141</v>
      </c>
      <c r="S11" s="39"/>
      <c r="T11" s="40">
        <f t="shared" si="2"/>
        <v>12267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4</v>
      </c>
      <c r="F12" s="31" t="s">
        <v>109</v>
      </c>
      <c r="G12" s="31" t="s">
        <v>50</v>
      </c>
      <c r="H12" s="31" t="s">
        <v>37</v>
      </c>
      <c r="I12" s="33">
        <v>6</v>
      </c>
      <c r="J12" s="33">
        <v>14</v>
      </c>
      <c r="K12" s="35">
        <v>115158</v>
      </c>
      <c r="L12" s="36">
        <v>3495</v>
      </c>
      <c r="M12" s="37">
        <f t="shared" si="0"/>
        <v>-0.10293113122392716</v>
      </c>
      <c r="N12" s="38">
        <v>163964</v>
      </c>
      <c r="O12" s="38">
        <v>147087</v>
      </c>
      <c r="P12" s="38">
        <v>4755</v>
      </c>
      <c r="Q12" s="39">
        <v>1459855</v>
      </c>
      <c r="R12" s="38">
        <f t="shared" si="1"/>
        <v>1606942</v>
      </c>
      <c r="S12" s="39">
        <v>50091</v>
      </c>
      <c r="T12" s="40">
        <f t="shared" si="2"/>
        <v>54846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3</v>
      </c>
      <c r="F13" s="31" t="s">
        <v>116</v>
      </c>
      <c r="G13" s="31" t="s">
        <v>89</v>
      </c>
      <c r="H13" s="31" t="s">
        <v>41</v>
      </c>
      <c r="I13" s="33">
        <v>5</v>
      </c>
      <c r="J13" s="33">
        <v>9</v>
      </c>
      <c r="K13" s="35">
        <v>80653</v>
      </c>
      <c r="L13" s="36">
        <v>2731</v>
      </c>
      <c r="M13" s="37">
        <f t="shared" si="0"/>
        <v>-0.3322387443205287</v>
      </c>
      <c r="N13" s="38">
        <v>169470</v>
      </c>
      <c r="O13" s="38">
        <v>113165.5</v>
      </c>
      <c r="P13" s="38">
        <v>4344</v>
      </c>
      <c r="Q13" s="39">
        <v>1115703.12</v>
      </c>
      <c r="R13" s="38">
        <f t="shared" si="1"/>
        <v>1228868.62</v>
      </c>
      <c r="S13" s="39">
        <v>41843</v>
      </c>
      <c r="T13" s="40">
        <f t="shared" si="2"/>
        <v>46187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2</v>
      </c>
      <c r="F14" s="31" t="s">
        <v>127</v>
      </c>
      <c r="G14" s="31" t="s">
        <v>45</v>
      </c>
      <c r="H14" s="31" t="s">
        <v>41</v>
      </c>
      <c r="I14" s="33">
        <v>3</v>
      </c>
      <c r="J14" s="33">
        <v>9</v>
      </c>
      <c r="K14" s="35">
        <v>69715</v>
      </c>
      <c r="L14" s="36">
        <v>2444</v>
      </c>
      <c r="M14" s="37">
        <f t="shared" si="0"/>
        <v>-0.4671950494344317</v>
      </c>
      <c r="N14" s="38">
        <v>181118.7</v>
      </c>
      <c r="O14" s="38">
        <v>96500.94</v>
      </c>
      <c r="P14" s="38">
        <v>3883</v>
      </c>
      <c r="Q14" s="39">
        <v>370982.14</v>
      </c>
      <c r="R14" s="38">
        <f t="shared" si="1"/>
        <v>467483.08</v>
      </c>
      <c r="S14" s="39">
        <v>15706</v>
      </c>
      <c r="T14" s="40">
        <f t="shared" si="2"/>
        <v>19589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 t="s">
        <v>38</v>
      </c>
      <c r="F15" s="31" t="s">
        <v>137</v>
      </c>
      <c r="G15" s="31" t="s">
        <v>45</v>
      </c>
      <c r="H15" s="31" t="s">
        <v>55</v>
      </c>
      <c r="I15" s="33">
        <v>1</v>
      </c>
      <c r="J15" s="33">
        <v>4</v>
      </c>
      <c r="K15" s="35">
        <v>62302</v>
      </c>
      <c r="L15" s="36">
        <v>2088</v>
      </c>
      <c r="M15" s="37" t="e">
        <f t="shared" si="0"/>
        <v>#DIV/0!</v>
      </c>
      <c r="N15" s="38"/>
      <c r="O15" s="38">
        <v>82535</v>
      </c>
      <c r="P15" s="38">
        <v>3097</v>
      </c>
      <c r="Q15" s="39"/>
      <c r="R15" s="38">
        <f t="shared" si="1"/>
        <v>82535</v>
      </c>
      <c r="S15" s="39"/>
      <c r="T15" s="40">
        <f t="shared" si="2"/>
        <v>3097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 t="s">
        <v>38</v>
      </c>
      <c r="F16" s="31" t="s">
        <v>138</v>
      </c>
      <c r="G16" s="31" t="s">
        <v>45</v>
      </c>
      <c r="H16" s="31" t="s">
        <v>41</v>
      </c>
      <c r="I16" s="33">
        <v>1</v>
      </c>
      <c r="J16" s="33">
        <v>4</v>
      </c>
      <c r="K16" s="35">
        <v>48663</v>
      </c>
      <c r="L16" s="36">
        <v>1632</v>
      </c>
      <c r="M16" s="37" t="e">
        <f t="shared" si="0"/>
        <v>#DIV/0!</v>
      </c>
      <c r="N16" s="38"/>
      <c r="O16" s="38">
        <v>67240</v>
      </c>
      <c r="P16" s="38">
        <v>2629</v>
      </c>
      <c r="Q16" s="39"/>
      <c r="R16" s="38">
        <f t="shared" si="1"/>
        <v>67240</v>
      </c>
      <c r="S16" s="39"/>
      <c r="T16" s="40">
        <f t="shared" si="2"/>
        <v>2629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6</v>
      </c>
      <c r="F17" s="31" t="s">
        <v>121</v>
      </c>
      <c r="G17" s="31" t="s">
        <v>45</v>
      </c>
      <c r="H17" s="31" t="s">
        <v>41</v>
      </c>
      <c r="I17" s="33">
        <v>4</v>
      </c>
      <c r="J17" s="33">
        <v>6</v>
      </c>
      <c r="K17" s="35">
        <v>36088</v>
      </c>
      <c r="L17" s="36">
        <v>1182</v>
      </c>
      <c r="M17" s="37">
        <f t="shared" si="0"/>
        <v>-0.4220475198093334</v>
      </c>
      <c r="N17" s="38">
        <v>88531.5</v>
      </c>
      <c r="O17" s="38">
        <v>51167</v>
      </c>
      <c r="P17" s="38">
        <v>1929</v>
      </c>
      <c r="Q17" s="39">
        <v>354692.44</v>
      </c>
      <c r="R17" s="38">
        <f t="shared" si="1"/>
        <v>405859.44</v>
      </c>
      <c r="S17" s="39">
        <v>13403</v>
      </c>
      <c r="T17" s="40">
        <f t="shared" si="2"/>
        <v>15332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8</v>
      </c>
      <c r="F18" s="31" t="s">
        <v>113</v>
      </c>
      <c r="G18" s="31" t="s">
        <v>40</v>
      </c>
      <c r="H18" s="31" t="s">
        <v>41</v>
      </c>
      <c r="I18" s="33">
        <v>6</v>
      </c>
      <c r="J18" s="33">
        <v>6</v>
      </c>
      <c r="K18" s="35">
        <v>21360</v>
      </c>
      <c r="L18" s="36">
        <v>775</v>
      </c>
      <c r="M18" s="37">
        <f t="shared" si="0"/>
        <v>-0.34237815759210055</v>
      </c>
      <c r="N18" s="38">
        <v>50434</v>
      </c>
      <c r="O18" s="38">
        <v>33166.5</v>
      </c>
      <c r="P18" s="38">
        <v>1378</v>
      </c>
      <c r="Q18" s="39">
        <v>466208.86</v>
      </c>
      <c r="R18" s="38">
        <f t="shared" si="1"/>
        <v>499375.36</v>
      </c>
      <c r="S18" s="39">
        <v>18663</v>
      </c>
      <c r="T18" s="40">
        <f t="shared" si="2"/>
        <v>20041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7</v>
      </c>
      <c r="F19" s="31" t="s">
        <v>122</v>
      </c>
      <c r="G19" s="31" t="s">
        <v>43</v>
      </c>
      <c r="H19" s="31" t="s">
        <v>41</v>
      </c>
      <c r="I19" s="33">
        <v>4</v>
      </c>
      <c r="J19" s="33">
        <v>5</v>
      </c>
      <c r="K19" s="35">
        <v>21680</v>
      </c>
      <c r="L19" s="36">
        <v>721</v>
      </c>
      <c r="M19" s="37">
        <f t="shared" si="0"/>
        <v>-0.6036919773585976</v>
      </c>
      <c r="N19" s="38">
        <v>79062.24</v>
      </c>
      <c r="O19" s="38">
        <v>31333</v>
      </c>
      <c r="P19" s="38">
        <v>1250</v>
      </c>
      <c r="Q19" s="39">
        <v>283657.24</v>
      </c>
      <c r="R19" s="38">
        <f t="shared" si="1"/>
        <v>314990.24</v>
      </c>
      <c r="S19" s="39">
        <v>11487</v>
      </c>
      <c r="T19" s="40">
        <f t="shared" si="2"/>
        <v>12737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5</v>
      </c>
      <c r="F20" s="31" t="s">
        <v>132</v>
      </c>
      <c r="G20" s="31" t="s">
        <v>51</v>
      </c>
      <c r="H20" s="31" t="s">
        <v>37</v>
      </c>
      <c r="I20" s="33">
        <v>2</v>
      </c>
      <c r="J20" s="33">
        <v>5</v>
      </c>
      <c r="K20" s="35">
        <v>21680</v>
      </c>
      <c r="L20" s="36">
        <v>744</v>
      </c>
      <c r="M20" s="37">
        <f t="shared" si="0"/>
        <v>-0.7282737032867459</v>
      </c>
      <c r="N20" s="38">
        <v>109257</v>
      </c>
      <c r="O20" s="38">
        <v>29688</v>
      </c>
      <c r="P20" s="38">
        <v>1146</v>
      </c>
      <c r="Q20" s="39">
        <v>109257</v>
      </c>
      <c r="R20" s="38">
        <f t="shared" si="1"/>
        <v>138945</v>
      </c>
      <c r="S20" s="39">
        <v>4101</v>
      </c>
      <c r="T20" s="40">
        <f t="shared" si="2"/>
        <v>5247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11</v>
      </c>
      <c r="F21" s="31" t="s">
        <v>110</v>
      </c>
      <c r="G21" s="31" t="s">
        <v>45</v>
      </c>
      <c r="H21" s="31" t="s">
        <v>48</v>
      </c>
      <c r="I21" s="33">
        <v>6</v>
      </c>
      <c r="J21" s="33">
        <v>6</v>
      </c>
      <c r="K21" s="35">
        <v>19790</v>
      </c>
      <c r="L21" s="36">
        <v>821</v>
      </c>
      <c r="M21" s="37">
        <f t="shared" si="0"/>
        <v>-0.1485646896393028</v>
      </c>
      <c r="N21" s="38">
        <v>34766</v>
      </c>
      <c r="O21" s="38">
        <v>29601</v>
      </c>
      <c r="P21" s="38">
        <v>1336</v>
      </c>
      <c r="Q21" s="39">
        <v>435284.44</v>
      </c>
      <c r="R21" s="38">
        <f t="shared" si="1"/>
        <v>464885.44</v>
      </c>
      <c r="S21" s="39">
        <v>16297</v>
      </c>
      <c r="T21" s="40">
        <f t="shared" si="2"/>
        <v>17633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12</v>
      </c>
      <c r="F22" s="31" t="s">
        <v>128</v>
      </c>
      <c r="G22" s="31" t="s">
        <v>45</v>
      </c>
      <c r="H22" s="31" t="s">
        <v>41</v>
      </c>
      <c r="I22" s="33">
        <v>3</v>
      </c>
      <c r="J22" s="33">
        <v>2</v>
      </c>
      <c r="K22" s="35">
        <v>19560</v>
      </c>
      <c r="L22" s="36">
        <v>658</v>
      </c>
      <c r="M22" s="37">
        <f t="shared" si="0"/>
        <v>-0.1784500546182789</v>
      </c>
      <c r="N22" s="38">
        <v>32956</v>
      </c>
      <c r="O22" s="38">
        <v>27075</v>
      </c>
      <c r="P22" s="38">
        <v>1030</v>
      </c>
      <c r="Q22" s="39">
        <v>74388.94</v>
      </c>
      <c r="R22" s="38">
        <f t="shared" si="1"/>
        <v>101463.94</v>
      </c>
      <c r="S22" s="39">
        <v>2924</v>
      </c>
      <c r="T22" s="40">
        <f t="shared" si="2"/>
        <v>3954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10</v>
      </c>
      <c r="F23" s="31" t="s">
        <v>117</v>
      </c>
      <c r="G23" s="31" t="s">
        <v>74</v>
      </c>
      <c r="H23" s="31" t="s">
        <v>37</v>
      </c>
      <c r="I23" s="33">
        <v>5</v>
      </c>
      <c r="J23" s="33">
        <v>6</v>
      </c>
      <c r="K23" s="35">
        <v>17262</v>
      </c>
      <c r="L23" s="36">
        <v>599</v>
      </c>
      <c r="M23" s="37">
        <f t="shared" si="0"/>
        <v>-0.3862328352180937</v>
      </c>
      <c r="N23" s="38">
        <v>39616</v>
      </c>
      <c r="O23" s="38">
        <v>24315</v>
      </c>
      <c r="P23" s="38">
        <v>929</v>
      </c>
      <c r="Q23" s="39">
        <v>381993</v>
      </c>
      <c r="R23" s="38">
        <f t="shared" si="1"/>
        <v>406308</v>
      </c>
      <c r="S23" s="39">
        <v>14073</v>
      </c>
      <c r="T23" s="40">
        <f t="shared" si="2"/>
        <v>15002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13</v>
      </c>
      <c r="F24" s="31" t="s">
        <v>78</v>
      </c>
      <c r="G24" s="31" t="s">
        <v>50</v>
      </c>
      <c r="H24" s="31" t="s">
        <v>37</v>
      </c>
      <c r="I24" s="33">
        <v>12</v>
      </c>
      <c r="J24" s="33">
        <v>10</v>
      </c>
      <c r="K24" s="35">
        <v>20515</v>
      </c>
      <c r="L24" s="36">
        <v>937</v>
      </c>
      <c r="M24" s="37">
        <f t="shared" si="0"/>
        <v>-0.2302023269302944</v>
      </c>
      <c r="N24" s="38">
        <v>29309</v>
      </c>
      <c r="O24" s="38">
        <v>22562</v>
      </c>
      <c r="P24" s="38">
        <v>1024</v>
      </c>
      <c r="Q24" s="39">
        <v>945587</v>
      </c>
      <c r="R24" s="38">
        <f t="shared" si="1"/>
        <v>968149</v>
      </c>
      <c r="S24" s="39">
        <v>42274</v>
      </c>
      <c r="T24" s="40">
        <f t="shared" si="2"/>
        <v>43298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18</v>
      </c>
      <c r="F25" s="31" t="s">
        <v>35</v>
      </c>
      <c r="G25" s="31" t="s">
        <v>36</v>
      </c>
      <c r="H25" s="31" t="s">
        <v>37</v>
      </c>
      <c r="I25" s="33">
        <v>17</v>
      </c>
      <c r="J25" s="33">
        <v>6</v>
      </c>
      <c r="K25" s="35">
        <v>18262</v>
      </c>
      <c r="L25" s="36">
        <v>635</v>
      </c>
      <c r="M25" s="37">
        <f t="shared" si="0"/>
        <v>0.09934310257705903</v>
      </c>
      <c r="N25" s="38">
        <v>19790</v>
      </c>
      <c r="O25" s="38">
        <v>21756</v>
      </c>
      <c r="P25" s="38">
        <v>734</v>
      </c>
      <c r="Q25" s="39">
        <v>8767410</v>
      </c>
      <c r="R25" s="38">
        <f t="shared" si="1"/>
        <v>8789166</v>
      </c>
      <c r="S25" s="39">
        <v>298906</v>
      </c>
      <c r="T25" s="40">
        <f t="shared" si="2"/>
        <v>299640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14</v>
      </c>
      <c r="F26" s="31" t="s">
        <v>105</v>
      </c>
      <c r="G26" s="31" t="s">
        <v>45</v>
      </c>
      <c r="H26" s="31" t="s">
        <v>48</v>
      </c>
      <c r="I26" s="33">
        <v>7</v>
      </c>
      <c r="J26" s="33">
        <v>4</v>
      </c>
      <c r="K26" s="35">
        <v>17157</v>
      </c>
      <c r="L26" s="36">
        <v>625</v>
      </c>
      <c r="M26" s="37">
        <f t="shared" si="0"/>
        <v>-0.31828785522409164</v>
      </c>
      <c r="N26" s="38">
        <v>28292</v>
      </c>
      <c r="O26" s="38">
        <v>19287</v>
      </c>
      <c r="P26" s="38">
        <v>730</v>
      </c>
      <c r="Q26" s="39">
        <v>369757.88</v>
      </c>
      <c r="R26" s="38">
        <f t="shared" si="1"/>
        <v>389044.88</v>
      </c>
      <c r="S26" s="39">
        <v>14176</v>
      </c>
      <c r="T26" s="40">
        <f t="shared" si="2"/>
        <v>14906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9</v>
      </c>
      <c r="F27" s="50" t="s">
        <v>123</v>
      </c>
      <c r="G27" s="31" t="s">
        <v>36</v>
      </c>
      <c r="H27" s="31" t="s">
        <v>37</v>
      </c>
      <c r="I27" s="33">
        <v>4</v>
      </c>
      <c r="J27" s="33">
        <v>6</v>
      </c>
      <c r="K27" s="35">
        <v>16617</v>
      </c>
      <c r="L27" s="36">
        <v>683</v>
      </c>
      <c r="M27" s="37">
        <f t="shared" si="0"/>
        <v>-0.5611586724522106</v>
      </c>
      <c r="N27" s="38">
        <v>42635</v>
      </c>
      <c r="O27" s="38">
        <v>18710</v>
      </c>
      <c r="P27" s="38">
        <v>799</v>
      </c>
      <c r="Q27" s="39">
        <v>206421</v>
      </c>
      <c r="R27" s="38">
        <f t="shared" si="1"/>
        <v>225131</v>
      </c>
      <c r="S27" s="39">
        <v>8352</v>
      </c>
      <c r="T27" s="40">
        <f t="shared" si="2"/>
        <v>9151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15</v>
      </c>
      <c r="F28" s="31" t="s">
        <v>95</v>
      </c>
      <c r="G28" s="31" t="s">
        <v>36</v>
      </c>
      <c r="H28" s="31" t="s">
        <v>37</v>
      </c>
      <c r="I28" s="33">
        <v>9</v>
      </c>
      <c r="J28" s="33">
        <v>8</v>
      </c>
      <c r="K28" s="35">
        <v>13614</v>
      </c>
      <c r="L28" s="36">
        <v>632</v>
      </c>
      <c r="M28" s="37">
        <f t="shared" si="0"/>
        <v>-0.42238131122833455</v>
      </c>
      <c r="N28" s="38">
        <v>26540</v>
      </c>
      <c r="O28" s="38">
        <v>15330</v>
      </c>
      <c r="P28" s="38">
        <v>712</v>
      </c>
      <c r="Q28" s="39">
        <v>452512</v>
      </c>
      <c r="R28" s="38">
        <f t="shared" si="1"/>
        <v>467842</v>
      </c>
      <c r="S28" s="39">
        <v>18690</v>
      </c>
      <c r="T28" s="40">
        <f t="shared" si="2"/>
        <v>19402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19</v>
      </c>
      <c r="F29" s="31" t="s">
        <v>106</v>
      </c>
      <c r="G29" s="31" t="s">
        <v>89</v>
      </c>
      <c r="H29" s="31" t="s">
        <v>41</v>
      </c>
      <c r="I29" s="33">
        <v>7</v>
      </c>
      <c r="J29" s="33">
        <v>4</v>
      </c>
      <c r="K29" s="35">
        <v>8132</v>
      </c>
      <c r="L29" s="36">
        <v>351</v>
      </c>
      <c r="M29" s="37">
        <f t="shared" si="0"/>
        <v>-0.10062049304041587</v>
      </c>
      <c r="N29" s="38">
        <v>11926</v>
      </c>
      <c r="O29" s="38">
        <v>10726</v>
      </c>
      <c r="P29" s="38">
        <v>464</v>
      </c>
      <c r="Q29" s="39">
        <v>318131</v>
      </c>
      <c r="R29" s="38">
        <f t="shared" si="1"/>
        <v>328857</v>
      </c>
      <c r="S29" s="39">
        <v>12313</v>
      </c>
      <c r="T29" s="40">
        <f t="shared" si="2"/>
        <v>12777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17</v>
      </c>
      <c r="F30" s="31" t="s">
        <v>100</v>
      </c>
      <c r="G30" s="31" t="s">
        <v>45</v>
      </c>
      <c r="H30" s="31" t="s">
        <v>48</v>
      </c>
      <c r="I30" s="33">
        <v>8</v>
      </c>
      <c r="J30" s="33">
        <v>5</v>
      </c>
      <c r="K30" s="35">
        <v>3781</v>
      </c>
      <c r="L30" s="36">
        <v>226</v>
      </c>
      <c r="M30" s="37">
        <f t="shared" si="0"/>
        <v>-0.5642649903288202</v>
      </c>
      <c r="N30" s="38">
        <v>20680</v>
      </c>
      <c r="O30" s="38">
        <v>9011</v>
      </c>
      <c r="P30" s="38">
        <v>441</v>
      </c>
      <c r="Q30" s="39">
        <v>545222.18</v>
      </c>
      <c r="R30" s="38">
        <f t="shared" si="1"/>
        <v>554233.18</v>
      </c>
      <c r="S30" s="39">
        <v>21614</v>
      </c>
      <c r="T30" s="40">
        <f t="shared" si="2"/>
        <v>22055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16</v>
      </c>
      <c r="F31" s="31" t="s">
        <v>112</v>
      </c>
      <c r="G31" s="31" t="s">
        <v>45</v>
      </c>
      <c r="H31" s="31" t="s">
        <v>55</v>
      </c>
      <c r="I31" s="33">
        <v>6</v>
      </c>
      <c r="J31" s="33">
        <v>3</v>
      </c>
      <c r="K31" s="35">
        <v>6212</v>
      </c>
      <c r="L31" s="36">
        <v>222</v>
      </c>
      <c r="M31" s="37">
        <f t="shared" si="0"/>
        <v>-0.6595107533154436</v>
      </c>
      <c r="N31" s="38">
        <v>25713</v>
      </c>
      <c r="O31" s="38">
        <v>8755</v>
      </c>
      <c r="P31" s="38">
        <v>339</v>
      </c>
      <c r="Q31" s="39">
        <v>281986</v>
      </c>
      <c r="R31" s="38">
        <f t="shared" si="1"/>
        <v>290741</v>
      </c>
      <c r="S31" s="39">
        <v>11583</v>
      </c>
      <c r="T31" s="40">
        <f t="shared" si="2"/>
        <v>11922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21</v>
      </c>
      <c r="F32" s="50" t="s">
        <v>90</v>
      </c>
      <c r="G32" s="31" t="s">
        <v>51</v>
      </c>
      <c r="H32" s="31" t="s">
        <v>37</v>
      </c>
      <c r="I32" s="33">
        <v>10</v>
      </c>
      <c r="J32" s="33">
        <v>5</v>
      </c>
      <c r="K32" s="35">
        <v>5732</v>
      </c>
      <c r="L32" s="36">
        <v>275</v>
      </c>
      <c r="M32" s="37">
        <f t="shared" si="0"/>
        <v>-0.4450030872364823</v>
      </c>
      <c r="N32" s="38">
        <v>11337</v>
      </c>
      <c r="O32" s="38">
        <v>6292</v>
      </c>
      <c r="P32" s="38">
        <v>296</v>
      </c>
      <c r="Q32" s="39">
        <v>731422</v>
      </c>
      <c r="R32" s="38">
        <f t="shared" si="1"/>
        <v>737714</v>
      </c>
      <c r="S32" s="39">
        <v>26491</v>
      </c>
      <c r="T32" s="40">
        <f t="shared" si="2"/>
        <v>26787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3" customFormat="1" ht="12.75">
      <c r="D33" s="32">
        <v>24</v>
      </c>
      <c r="E33" s="32">
        <v>23</v>
      </c>
      <c r="F33" s="31" t="s">
        <v>99</v>
      </c>
      <c r="G33" s="31" t="s">
        <v>43</v>
      </c>
      <c r="H33" s="31" t="s">
        <v>41</v>
      </c>
      <c r="I33" s="33">
        <v>8</v>
      </c>
      <c r="J33" s="33">
        <v>6</v>
      </c>
      <c r="K33" s="35">
        <v>5250</v>
      </c>
      <c r="L33" s="36">
        <v>301</v>
      </c>
      <c r="M33" s="37">
        <f t="shared" si="0"/>
        <v>-0.4011634538610699</v>
      </c>
      <c r="N33" s="38">
        <v>8767</v>
      </c>
      <c r="O33" s="38">
        <v>5250</v>
      </c>
      <c r="P33" s="38">
        <v>301</v>
      </c>
      <c r="Q33" s="39">
        <v>779952.88</v>
      </c>
      <c r="R33" s="38">
        <f t="shared" si="1"/>
        <v>785202.88</v>
      </c>
      <c r="S33" s="39">
        <v>30599</v>
      </c>
      <c r="T33" s="40">
        <f t="shared" si="2"/>
        <v>30900</v>
      </c>
      <c r="U33" s="22"/>
      <c r="V33" s="39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3" customFormat="1" ht="12.75">
      <c r="D34" s="32">
        <v>25</v>
      </c>
      <c r="E34" s="32">
        <v>22</v>
      </c>
      <c r="F34" s="31" t="s">
        <v>133</v>
      </c>
      <c r="G34" s="31" t="s">
        <v>36</v>
      </c>
      <c r="H34" s="31" t="s">
        <v>37</v>
      </c>
      <c r="I34" s="33">
        <v>2</v>
      </c>
      <c r="J34" s="33">
        <v>1</v>
      </c>
      <c r="K34" s="35">
        <v>2335</v>
      </c>
      <c r="L34" s="36">
        <v>98</v>
      </c>
      <c r="M34" s="37">
        <f t="shared" si="0"/>
        <v>-0.6636995223621364</v>
      </c>
      <c r="N34" s="38">
        <v>9212</v>
      </c>
      <c r="O34" s="38">
        <v>3098</v>
      </c>
      <c r="P34" s="38">
        <v>135</v>
      </c>
      <c r="Q34" s="39">
        <v>9212</v>
      </c>
      <c r="R34" s="38">
        <f t="shared" si="1"/>
        <v>12310</v>
      </c>
      <c r="S34" s="39">
        <v>429</v>
      </c>
      <c r="T34" s="40">
        <f t="shared" si="2"/>
        <v>564</v>
      </c>
      <c r="U34" s="22"/>
      <c r="V34" s="39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43" customFormat="1" ht="12.75">
      <c r="D35" s="32">
        <v>26</v>
      </c>
      <c r="E35" s="32">
        <v>25</v>
      </c>
      <c r="F35" s="31" t="s">
        <v>124</v>
      </c>
      <c r="G35" s="31" t="s">
        <v>36</v>
      </c>
      <c r="H35" s="31" t="s">
        <v>37</v>
      </c>
      <c r="I35" s="33">
        <v>4</v>
      </c>
      <c r="J35" s="33">
        <v>1</v>
      </c>
      <c r="K35" s="35">
        <v>1969</v>
      </c>
      <c r="L35" s="36">
        <v>73</v>
      </c>
      <c r="M35" s="37">
        <f t="shared" si="0"/>
        <v>-0.011575802837938798</v>
      </c>
      <c r="N35" s="38">
        <v>2678</v>
      </c>
      <c r="O35" s="38">
        <v>2647</v>
      </c>
      <c r="P35" s="38">
        <v>101</v>
      </c>
      <c r="Q35" s="39">
        <v>20579</v>
      </c>
      <c r="R35" s="38">
        <f t="shared" si="1"/>
        <v>23226</v>
      </c>
      <c r="S35" s="39">
        <v>796</v>
      </c>
      <c r="T35" s="40">
        <f t="shared" si="2"/>
        <v>897</v>
      </c>
      <c r="U35" s="22"/>
      <c r="V35" s="39"/>
      <c r="W35" s="41"/>
      <c r="X35" s="42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4"/>
      <c r="E36" s="45"/>
      <c r="F36" s="45"/>
      <c r="G36" s="45"/>
      <c r="H36" s="45"/>
      <c r="I36" s="45"/>
      <c r="J36" s="45"/>
      <c r="K36" s="46">
        <f>SUM(K10:K35)</f>
        <v>1203503</v>
      </c>
      <c r="L36" s="46">
        <f>SUM(L10:L35)</f>
        <v>40855</v>
      </c>
      <c r="M36" s="47">
        <f t="shared" si="0"/>
        <v>-0.10764638872615118</v>
      </c>
      <c r="N36" s="46">
        <f>SUM(N10:N35)</f>
        <v>1743398.94</v>
      </c>
      <c r="O36" s="46">
        <f aca="true" t="shared" si="3" ref="O36:T36">SUM(O10:O35)</f>
        <v>1555728.34</v>
      </c>
      <c r="P36" s="46">
        <f t="shared" si="3"/>
        <v>57901</v>
      </c>
      <c r="Q36" s="46">
        <f t="shared" si="3"/>
        <v>19037559.62</v>
      </c>
      <c r="R36" s="46">
        <f t="shared" si="3"/>
        <v>20593287.96</v>
      </c>
      <c r="S36" s="46">
        <f t="shared" si="3"/>
        <v>693023</v>
      </c>
      <c r="T36" s="46">
        <f t="shared" si="3"/>
        <v>750924</v>
      </c>
      <c r="U36" s="48"/>
      <c r="V36" s="49">
        <f>SUM(V10:V35)</f>
        <v>0</v>
      </c>
    </row>
    <row r="42" spans="16:256" s="3" customFormat="1" ht="12.75">
      <c r="P42" s="49"/>
      <c r="Q42" s="49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3"/>
  <sheetViews>
    <sheetView zoomScalePageLayoutView="0" workbookViewId="0" topLeftCell="A4">
      <selection activeCell="F38" sqref="F38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129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130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14</v>
      </c>
      <c r="N4" s="22" t="s">
        <v>8</v>
      </c>
      <c r="Q4" s="22"/>
      <c r="R4" s="1" t="s">
        <v>9</v>
      </c>
      <c r="S4" s="1"/>
      <c r="T4" s="23">
        <v>40276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 t="s">
        <v>30</v>
      </c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 t="s">
        <v>38</v>
      </c>
      <c r="F10" s="31" t="s">
        <v>131</v>
      </c>
      <c r="G10" s="31" t="s">
        <v>89</v>
      </c>
      <c r="H10" s="31" t="s">
        <v>41</v>
      </c>
      <c r="I10" s="33">
        <v>1</v>
      </c>
      <c r="J10" s="33">
        <v>17</v>
      </c>
      <c r="K10" s="35">
        <v>272092</v>
      </c>
      <c r="L10" s="36">
        <v>7905</v>
      </c>
      <c r="M10" s="37" t="e">
        <f aca="true" t="shared" si="0" ref="M10:M37">O10/N10-100%</f>
        <v>#DIV/0!</v>
      </c>
      <c r="N10" s="38"/>
      <c r="O10" s="38">
        <v>557344.5</v>
      </c>
      <c r="P10" s="38">
        <v>18212</v>
      </c>
      <c r="Q10" s="39"/>
      <c r="R10" s="38">
        <f aca="true" t="shared" si="1" ref="R10:R36">O10+Q10</f>
        <v>557344.5</v>
      </c>
      <c r="S10" s="39"/>
      <c r="T10" s="40">
        <f aca="true" t="shared" si="2" ref="T10:T36">S10+P10</f>
        <v>18212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2</v>
      </c>
      <c r="F11" s="31" t="s">
        <v>127</v>
      </c>
      <c r="G11" s="31" t="s">
        <v>45</v>
      </c>
      <c r="H11" s="31" t="s">
        <v>41</v>
      </c>
      <c r="I11" s="33">
        <v>2</v>
      </c>
      <c r="J11" s="33">
        <v>9</v>
      </c>
      <c r="K11" s="35">
        <v>87460</v>
      </c>
      <c r="L11" s="36">
        <v>2967</v>
      </c>
      <c r="M11" s="37">
        <f t="shared" si="0"/>
        <v>-0.04605805098654059</v>
      </c>
      <c r="N11" s="38">
        <v>189863.44</v>
      </c>
      <c r="O11" s="38">
        <v>181118.7</v>
      </c>
      <c r="P11" s="38">
        <v>7425</v>
      </c>
      <c r="Q11" s="39">
        <v>189863.44</v>
      </c>
      <c r="R11" s="38">
        <f t="shared" si="1"/>
        <v>370982.14</v>
      </c>
      <c r="S11" s="39">
        <v>8281</v>
      </c>
      <c r="T11" s="40">
        <f t="shared" si="2"/>
        <v>15706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3</v>
      </c>
      <c r="F12" s="31" t="s">
        <v>116</v>
      </c>
      <c r="G12" s="31" t="s">
        <v>89</v>
      </c>
      <c r="H12" s="31" t="s">
        <v>41</v>
      </c>
      <c r="I12" s="33">
        <v>4</v>
      </c>
      <c r="J12" s="33">
        <v>9</v>
      </c>
      <c r="K12" s="35">
        <v>90521</v>
      </c>
      <c r="L12" s="36">
        <v>3013</v>
      </c>
      <c r="M12" s="37">
        <f t="shared" si="0"/>
        <v>-0.03081412871351119</v>
      </c>
      <c r="N12" s="38">
        <v>174858.1</v>
      </c>
      <c r="O12" s="38">
        <v>169470</v>
      </c>
      <c r="P12" s="38">
        <v>6263</v>
      </c>
      <c r="Q12" s="39">
        <v>946233.12</v>
      </c>
      <c r="R12" s="38">
        <f t="shared" si="1"/>
        <v>1115703.12</v>
      </c>
      <c r="S12" s="39">
        <v>35580</v>
      </c>
      <c r="T12" s="40">
        <f t="shared" si="2"/>
        <v>41843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1</v>
      </c>
      <c r="F13" s="31" t="s">
        <v>109</v>
      </c>
      <c r="G13" s="31" t="s">
        <v>50</v>
      </c>
      <c r="H13" s="31" t="s">
        <v>37</v>
      </c>
      <c r="I13" s="33">
        <v>5</v>
      </c>
      <c r="J13" s="33">
        <v>14</v>
      </c>
      <c r="K13" s="35">
        <v>84748</v>
      </c>
      <c r="L13" s="36">
        <v>2733</v>
      </c>
      <c r="M13" s="37">
        <f t="shared" si="0"/>
        <v>-0.29248095967550536</v>
      </c>
      <c r="N13" s="38">
        <v>231745</v>
      </c>
      <c r="O13" s="38">
        <v>163964</v>
      </c>
      <c r="P13" s="38">
        <v>5685</v>
      </c>
      <c r="Q13" s="39">
        <v>1295891</v>
      </c>
      <c r="R13" s="38">
        <f t="shared" si="1"/>
        <v>1459855</v>
      </c>
      <c r="S13" s="39">
        <v>44406</v>
      </c>
      <c r="T13" s="40">
        <f t="shared" si="2"/>
        <v>50091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 t="s">
        <v>38</v>
      </c>
      <c r="F14" s="31" t="s">
        <v>132</v>
      </c>
      <c r="G14" s="31" t="s">
        <v>51</v>
      </c>
      <c r="H14" s="31" t="s">
        <v>37</v>
      </c>
      <c r="I14" s="33">
        <v>1</v>
      </c>
      <c r="J14" s="33">
        <v>5</v>
      </c>
      <c r="K14" s="35">
        <v>66207</v>
      </c>
      <c r="L14" s="36">
        <v>2237</v>
      </c>
      <c r="M14" s="37" t="e">
        <f t="shared" si="0"/>
        <v>#DIV/0!</v>
      </c>
      <c r="N14" s="38"/>
      <c r="O14" s="38">
        <v>109257</v>
      </c>
      <c r="P14" s="38">
        <v>4101</v>
      </c>
      <c r="Q14" s="39"/>
      <c r="R14" s="38">
        <f t="shared" si="1"/>
        <v>109257</v>
      </c>
      <c r="S14" s="39"/>
      <c r="T14" s="40">
        <f t="shared" si="2"/>
        <v>4101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4</v>
      </c>
      <c r="F15" s="31" t="s">
        <v>121</v>
      </c>
      <c r="G15" s="31" t="s">
        <v>45</v>
      </c>
      <c r="H15" s="31" t="s">
        <v>41</v>
      </c>
      <c r="I15" s="33">
        <v>3</v>
      </c>
      <c r="J15" s="33">
        <v>6</v>
      </c>
      <c r="K15" s="35">
        <v>47973</v>
      </c>
      <c r="L15" s="36">
        <v>1630</v>
      </c>
      <c r="M15" s="37">
        <f t="shared" si="0"/>
        <v>-0.09902093842711857</v>
      </c>
      <c r="N15" s="38">
        <v>98261.44</v>
      </c>
      <c r="O15" s="38">
        <v>88531.5</v>
      </c>
      <c r="P15" s="38">
        <v>3318</v>
      </c>
      <c r="Q15" s="39">
        <v>266160.94</v>
      </c>
      <c r="R15" s="38">
        <f t="shared" si="1"/>
        <v>354692.44</v>
      </c>
      <c r="S15" s="39">
        <v>10085</v>
      </c>
      <c r="T15" s="40">
        <f t="shared" si="2"/>
        <v>13403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5</v>
      </c>
      <c r="F16" s="31" t="s">
        <v>122</v>
      </c>
      <c r="G16" s="31" t="s">
        <v>43</v>
      </c>
      <c r="H16" s="31" t="s">
        <v>41</v>
      </c>
      <c r="I16" s="33">
        <v>3</v>
      </c>
      <c r="J16" s="33">
        <v>6</v>
      </c>
      <c r="K16" s="35">
        <v>35702</v>
      </c>
      <c r="L16" s="36">
        <v>1209</v>
      </c>
      <c r="M16" s="37">
        <f t="shared" si="0"/>
        <v>-0.020888927417057723</v>
      </c>
      <c r="N16" s="38">
        <v>80749</v>
      </c>
      <c r="O16" s="38">
        <v>79062.24</v>
      </c>
      <c r="P16" s="38">
        <v>3091</v>
      </c>
      <c r="Q16" s="39">
        <v>204595</v>
      </c>
      <c r="R16" s="38">
        <f t="shared" si="1"/>
        <v>283657.24</v>
      </c>
      <c r="S16" s="39">
        <v>8396</v>
      </c>
      <c r="T16" s="40">
        <f t="shared" si="2"/>
        <v>11487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9</v>
      </c>
      <c r="F17" s="31" t="s">
        <v>113</v>
      </c>
      <c r="G17" s="31" t="s">
        <v>40</v>
      </c>
      <c r="H17" s="31" t="s">
        <v>41</v>
      </c>
      <c r="I17" s="33">
        <v>5</v>
      </c>
      <c r="J17" s="33">
        <v>6</v>
      </c>
      <c r="K17" s="35">
        <v>26090</v>
      </c>
      <c r="L17" s="36">
        <v>924</v>
      </c>
      <c r="M17" s="37">
        <f t="shared" si="0"/>
        <v>0.09584338265649794</v>
      </c>
      <c r="N17" s="38">
        <v>46023</v>
      </c>
      <c r="O17" s="38">
        <v>50434</v>
      </c>
      <c r="P17" s="38">
        <v>1997</v>
      </c>
      <c r="Q17" s="39">
        <v>415774.86</v>
      </c>
      <c r="R17" s="38">
        <f t="shared" si="1"/>
        <v>466208.86</v>
      </c>
      <c r="S17" s="39">
        <v>16666</v>
      </c>
      <c r="T17" s="40">
        <f t="shared" si="2"/>
        <v>18663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8</v>
      </c>
      <c r="F18" s="50" t="s">
        <v>123</v>
      </c>
      <c r="G18" s="31" t="s">
        <v>36</v>
      </c>
      <c r="H18" s="31" t="s">
        <v>37</v>
      </c>
      <c r="I18" s="33">
        <v>3</v>
      </c>
      <c r="J18" s="33">
        <v>6</v>
      </c>
      <c r="K18" s="35">
        <v>19009</v>
      </c>
      <c r="L18" s="36">
        <v>709</v>
      </c>
      <c r="M18" s="37">
        <f t="shared" si="0"/>
        <v>-0.22605649143189077</v>
      </c>
      <c r="N18" s="38">
        <v>55088</v>
      </c>
      <c r="O18" s="38">
        <v>42635</v>
      </c>
      <c r="P18" s="38">
        <v>1755</v>
      </c>
      <c r="Q18" s="39">
        <v>163786</v>
      </c>
      <c r="R18" s="38">
        <f t="shared" si="1"/>
        <v>206421</v>
      </c>
      <c r="S18" s="39">
        <v>6597</v>
      </c>
      <c r="T18" s="40">
        <f t="shared" si="2"/>
        <v>8352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7</v>
      </c>
      <c r="F19" s="31" t="s">
        <v>117</v>
      </c>
      <c r="G19" s="31" t="s">
        <v>74</v>
      </c>
      <c r="H19" s="31" t="s">
        <v>37</v>
      </c>
      <c r="I19" s="33">
        <v>4</v>
      </c>
      <c r="J19" s="33">
        <v>6</v>
      </c>
      <c r="K19" s="35">
        <v>20386</v>
      </c>
      <c r="L19" s="36">
        <v>677</v>
      </c>
      <c r="M19" s="37">
        <f t="shared" si="0"/>
        <v>-0.33806746979899416</v>
      </c>
      <c r="N19" s="38">
        <v>59849</v>
      </c>
      <c r="O19" s="38">
        <v>39616</v>
      </c>
      <c r="P19" s="38">
        <v>1438</v>
      </c>
      <c r="Q19" s="39">
        <v>342377</v>
      </c>
      <c r="R19" s="38">
        <f t="shared" si="1"/>
        <v>381993</v>
      </c>
      <c r="S19" s="39">
        <v>12635</v>
      </c>
      <c r="T19" s="40">
        <f t="shared" si="2"/>
        <v>14073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10</v>
      </c>
      <c r="F20" s="31" t="s">
        <v>110</v>
      </c>
      <c r="G20" s="31" t="s">
        <v>45</v>
      </c>
      <c r="H20" s="31" t="s">
        <v>48</v>
      </c>
      <c r="I20" s="33">
        <v>5</v>
      </c>
      <c r="J20" s="33">
        <v>5</v>
      </c>
      <c r="K20" s="35">
        <v>18728</v>
      </c>
      <c r="L20" s="36">
        <v>647</v>
      </c>
      <c r="M20" s="37">
        <f t="shared" si="0"/>
        <v>-0.2278426190185343</v>
      </c>
      <c r="N20" s="38">
        <v>45024.5</v>
      </c>
      <c r="O20" s="38">
        <v>34766</v>
      </c>
      <c r="P20" s="38">
        <v>1336</v>
      </c>
      <c r="Q20" s="39">
        <v>400518.44</v>
      </c>
      <c r="R20" s="38">
        <f t="shared" si="1"/>
        <v>435284.44</v>
      </c>
      <c r="S20" s="39">
        <v>14961</v>
      </c>
      <c r="T20" s="40">
        <f t="shared" si="2"/>
        <v>16297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11</v>
      </c>
      <c r="F21" s="31" t="s">
        <v>128</v>
      </c>
      <c r="G21" s="31" t="s">
        <v>45</v>
      </c>
      <c r="H21" s="31" t="s">
        <v>41</v>
      </c>
      <c r="I21" s="33">
        <v>2</v>
      </c>
      <c r="J21" s="33">
        <v>2</v>
      </c>
      <c r="K21" s="35">
        <v>17177</v>
      </c>
      <c r="L21" s="36">
        <v>573</v>
      </c>
      <c r="M21" s="37">
        <f t="shared" si="0"/>
        <v>-0.20459421899580388</v>
      </c>
      <c r="N21" s="38">
        <v>41432.94</v>
      </c>
      <c r="O21" s="38">
        <v>32956</v>
      </c>
      <c r="P21" s="38">
        <v>1231</v>
      </c>
      <c r="Q21" s="39">
        <v>41432.94</v>
      </c>
      <c r="R21" s="38">
        <f t="shared" si="1"/>
        <v>74388.94</v>
      </c>
      <c r="S21" s="39">
        <v>1693</v>
      </c>
      <c r="T21" s="40">
        <f t="shared" si="2"/>
        <v>2924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13</v>
      </c>
      <c r="F22" s="31" t="s">
        <v>78</v>
      </c>
      <c r="G22" s="31" t="s">
        <v>50</v>
      </c>
      <c r="H22" s="31" t="s">
        <v>37</v>
      </c>
      <c r="I22" s="33">
        <v>11</v>
      </c>
      <c r="J22" s="33">
        <v>8</v>
      </c>
      <c r="K22" s="35">
        <v>11083</v>
      </c>
      <c r="L22" s="36">
        <v>493</v>
      </c>
      <c r="M22" s="37">
        <f t="shared" si="0"/>
        <v>0.07631008776761772</v>
      </c>
      <c r="N22" s="38">
        <v>27231</v>
      </c>
      <c r="O22" s="38">
        <v>29309</v>
      </c>
      <c r="P22" s="38">
        <v>1349</v>
      </c>
      <c r="Q22" s="39">
        <v>916278</v>
      </c>
      <c r="R22" s="38">
        <f t="shared" si="1"/>
        <v>945587</v>
      </c>
      <c r="S22" s="39">
        <v>40925</v>
      </c>
      <c r="T22" s="40">
        <f t="shared" si="2"/>
        <v>42274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12</v>
      </c>
      <c r="F23" s="31" t="s">
        <v>105</v>
      </c>
      <c r="G23" s="31" t="s">
        <v>45</v>
      </c>
      <c r="H23" s="31" t="s">
        <v>48</v>
      </c>
      <c r="I23" s="33">
        <v>6</v>
      </c>
      <c r="J23" s="33">
        <v>5</v>
      </c>
      <c r="K23" s="35">
        <v>10607</v>
      </c>
      <c r="L23" s="36">
        <v>388</v>
      </c>
      <c r="M23" s="37">
        <f t="shared" si="0"/>
        <v>-0.17502806572482466</v>
      </c>
      <c r="N23" s="38">
        <v>34294.5</v>
      </c>
      <c r="O23" s="38">
        <v>28292</v>
      </c>
      <c r="P23" s="38">
        <v>1131</v>
      </c>
      <c r="Q23" s="39">
        <v>341465.88</v>
      </c>
      <c r="R23" s="38">
        <f t="shared" si="1"/>
        <v>369757.88</v>
      </c>
      <c r="S23" s="39">
        <v>13045</v>
      </c>
      <c r="T23" s="40">
        <f t="shared" si="2"/>
        <v>14176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18</v>
      </c>
      <c r="F24" s="31" t="s">
        <v>95</v>
      </c>
      <c r="G24" s="31" t="s">
        <v>36</v>
      </c>
      <c r="H24" s="31" t="s">
        <v>37</v>
      </c>
      <c r="I24" s="33">
        <v>8</v>
      </c>
      <c r="J24" s="33">
        <v>8</v>
      </c>
      <c r="K24" s="35">
        <v>10429</v>
      </c>
      <c r="L24" s="36">
        <v>445</v>
      </c>
      <c r="M24" s="37">
        <f t="shared" si="0"/>
        <v>0.5791039447849111</v>
      </c>
      <c r="N24" s="38">
        <v>16807</v>
      </c>
      <c r="O24" s="38">
        <v>26540</v>
      </c>
      <c r="P24" s="38">
        <v>1238</v>
      </c>
      <c r="Q24" s="39">
        <v>425972</v>
      </c>
      <c r="R24" s="38">
        <f t="shared" si="1"/>
        <v>452512</v>
      </c>
      <c r="S24" s="39">
        <v>17452</v>
      </c>
      <c r="T24" s="40">
        <f t="shared" si="2"/>
        <v>18690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14</v>
      </c>
      <c r="F25" s="31" t="s">
        <v>112</v>
      </c>
      <c r="G25" s="31" t="s">
        <v>45</v>
      </c>
      <c r="H25" s="31" t="s">
        <v>55</v>
      </c>
      <c r="I25" s="33">
        <v>5</v>
      </c>
      <c r="J25" s="33">
        <v>2</v>
      </c>
      <c r="K25" s="35">
        <v>13790</v>
      </c>
      <c r="L25" s="36">
        <v>477</v>
      </c>
      <c r="M25" s="37">
        <f t="shared" si="0"/>
        <v>-0.054634361557410194</v>
      </c>
      <c r="N25" s="38">
        <v>27199</v>
      </c>
      <c r="O25" s="38">
        <v>25713</v>
      </c>
      <c r="P25" s="38">
        <v>978</v>
      </c>
      <c r="Q25" s="39">
        <v>256273</v>
      </c>
      <c r="R25" s="38">
        <f t="shared" si="1"/>
        <v>281986</v>
      </c>
      <c r="S25" s="39">
        <v>10605</v>
      </c>
      <c r="T25" s="40">
        <f t="shared" si="2"/>
        <v>11583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17</v>
      </c>
      <c r="F26" s="31" t="s">
        <v>100</v>
      </c>
      <c r="G26" s="31" t="s">
        <v>45</v>
      </c>
      <c r="H26" s="31" t="s">
        <v>48</v>
      </c>
      <c r="I26" s="33">
        <v>7</v>
      </c>
      <c r="J26" s="33">
        <v>5</v>
      </c>
      <c r="K26" s="35">
        <v>8467</v>
      </c>
      <c r="L26" s="36">
        <v>336</v>
      </c>
      <c r="M26" s="37">
        <f t="shared" si="0"/>
        <v>0.19993269236348454</v>
      </c>
      <c r="N26" s="38">
        <v>17234.3</v>
      </c>
      <c r="O26" s="38">
        <v>20680</v>
      </c>
      <c r="P26" s="38">
        <v>995</v>
      </c>
      <c r="Q26" s="39">
        <v>524542.18</v>
      </c>
      <c r="R26" s="38">
        <f t="shared" si="1"/>
        <v>545222.18</v>
      </c>
      <c r="S26" s="39">
        <v>20619</v>
      </c>
      <c r="T26" s="40">
        <f t="shared" si="2"/>
        <v>21614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6</v>
      </c>
      <c r="F27" s="31" t="s">
        <v>35</v>
      </c>
      <c r="G27" s="31" t="s">
        <v>36</v>
      </c>
      <c r="H27" s="31" t="s">
        <v>37</v>
      </c>
      <c r="I27" s="33">
        <v>16</v>
      </c>
      <c r="J27" s="33">
        <v>2</v>
      </c>
      <c r="K27" s="35">
        <v>9398</v>
      </c>
      <c r="L27" s="36">
        <v>244</v>
      </c>
      <c r="M27" s="37">
        <f t="shared" si="0"/>
        <v>-0.7490680394593361</v>
      </c>
      <c r="N27" s="38">
        <v>78866</v>
      </c>
      <c r="O27" s="38">
        <v>19790</v>
      </c>
      <c r="P27" s="38">
        <v>573</v>
      </c>
      <c r="Q27" s="39">
        <v>8747620</v>
      </c>
      <c r="R27" s="38">
        <f t="shared" si="1"/>
        <v>8767410</v>
      </c>
      <c r="S27" s="39">
        <v>298333</v>
      </c>
      <c r="T27" s="40">
        <f t="shared" si="2"/>
        <v>298906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19</v>
      </c>
      <c r="F28" s="31" t="s">
        <v>106</v>
      </c>
      <c r="G28" s="31" t="s">
        <v>89</v>
      </c>
      <c r="H28" s="31" t="s">
        <v>41</v>
      </c>
      <c r="I28" s="33">
        <v>6</v>
      </c>
      <c r="J28" s="33">
        <v>3</v>
      </c>
      <c r="K28" s="35">
        <v>6515</v>
      </c>
      <c r="L28" s="36">
        <v>254</v>
      </c>
      <c r="M28" s="37">
        <f t="shared" si="0"/>
        <v>-0.05652466279023771</v>
      </c>
      <c r="N28" s="38">
        <v>12640.5</v>
      </c>
      <c r="O28" s="38">
        <v>11926</v>
      </c>
      <c r="P28" s="38">
        <v>515</v>
      </c>
      <c r="Q28" s="39">
        <v>306205</v>
      </c>
      <c r="R28" s="38">
        <f t="shared" si="1"/>
        <v>318131</v>
      </c>
      <c r="S28" s="39">
        <v>11798</v>
      </c>
      <c r="T28" s="40">
        <f t="shared" si="2"/>
        <v>12313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16</v>
      </c>
      <c r="F29" s="31" t="s">
        <v>118</v>
      </c>
      <c r="G29" s="31" t="s">
        <v>40</v>
      </c>
      <c r="H29" s="31" t="s">
        <v>41</v>
      </c>
      <c r="I29" s="33">
        <v>4</v>
      </c>
      <c r="J29" s="33">
        <v>6</v>
      </c>
      <c r="K29" s="35">
        <v>8441</v>
      </c>
      <c r="L29" s="36">
        <v>301</v>
      </c>
      <c r="M29" s="37">
        <f t="shared" si="0"/>
        <v>-0.4522706652022348</v>
      </c>
      <c r="N29" s="38">
        <v>20941</v>
      </c>
      <c r="O29" s="38">
        <v>11470</v>
      </c>
      <c r="P29" s="38">
        <v>445</v>
      </c>
      <c r="Q29" s="39">
        <v>146900.5</v>
      </c>
      <c r="R29" s="38">
        <f t="shared" si="1"/>
        <v>158370.5</v>
      </c>
      <c r="S29" s="39">
        <v>5734</v>
      </c>
      <c r="T29" s="40">
        <f t="shared" si="2"/>
        <v>6179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15</v>
      </c>
      <c r="F30" s="50" t="s">
        <v>90</v>
      </c>
      <c r="G30" s="31" t="s">
        <v>51</v>
      </c>
      <c r="H30" s="31" t="s">
        <v>37</v>
      </c>
      <c r="I30" s="33">
        <v>9</v>
      </c>
      <c r="J30" s="33">
        <v>7</v>
      </c>
      <c r="K30" s="35">
        <v>5892</v>
      </c>
      <c r="L30" s="36">
        <v>479</v>
      </c>
      <c r="M30" s="37">
        <f t="shared" si="0"/>
        <v>-0.5356352912263456</v>
      </c>
      <c r="N30" s="38">
        <v>24414</v>
      </c>
      <c r="O30" s="38">
        <v>11337</v>
      </c>
      <c r="P30" s="38">
        <v>775</v>
      </c>
      <c r="Q30" s="39">
        <v>720085</v>
      </c>
      <c r="R30" s="38">
        <f t="shared" si="1"/>
        <v>731422</v>
      </c>
      <c r="S30" s="39">
        <v>25716</v>
      </c>
      <c r="T30" s="40">
        <f t="shared" si="2"/>
        <v>26491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 t="s">
        <v>38</v>
      </c>
      <c r="F31" s="31" t="s">
        <v>133</v>
      </c>
      <c r="G31" s="31" t="s">
        <v>36</v>
      </c>
      <c r="H31" s="31" t="s">
        <v>37</v>
      </c>
      <c r="I31" s="33">
        <v>1</v>
      </c>
      <c r="J31" s="33">
        <v>1</v>
      </c>
      <c r="K31" s="35">
        <v>6353</v>
      </c>
      <c r="L31" s="36">
        <v>285</v>
      </c>
      <c r="M31" s="37" t="e">
        <f t="shared" si="0"/>
        <v>#DIV/0!</v>
      </c>
      <c r="N31" s="38"/>
      <c r="O31" s="38">
        <v>9212</v>
      </c>
      <c r="P31" s="38">
        <v>429</v>
      </c>
      <c r="Q31" s="39"/>
      <c r="R31" s="38">
        <f t="shared" si="1"/>
        <v>9212</v>
      </c>
      <c r="S31" s="39"/>
      <c r="T31" s="40">
        <f t="shared" si="2"/>
        <v>429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20</v>
      </c>
      <c r="F32" s="31" t="s">
        <v>99</v>
      </c>
      <c r="G32" s="31" t="s">
        <v>43</v>
      </c>
      <c r="H32" s="31" t="s">
        <v>41</v>
      </c>
      <c r="I32" s="33">
        <v>7</v>
      </c>
      <c r="J32" s="33">
        <v>3</v>
      </c>
      <c r="K32" s="35">
        <v>5699</v>
      </c>
      <c r="L32" s="36">
        <v>268</v>
      </c>
      <c r="M32" s="37">
        <f t="shared" si="0"/>
        <v>-0.27742520398912063</v>
      </c>
      <c r="N32" s="38">
        <v>12133</v>
      </c>
      <c r="O32" s="38">
        <v>8767</v>
      </c>
      <c r="P32" s="38">
        <v>453</v>
      </c>
      <c r="Q32" s="39">
        <v>771185.88</v>
      </c>
      <c r="R32" s="38">
        <f t="shared" si="1"/>
        <v>779952.88</v>
      </c>
      <c r="S32" s="39">
        <v>30146</v>
      </c>
      <c r="T32" s="40">
        <f t="shared" si="2"/>
        <v>30599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3" customFormat="1" ht="12.75">
      <c r="D33" s="32">
        <v>24</v>
      </c>
      <c r="E33" s="32">
        <v>21</v>
      </c>
      <c r="F33" s="31" t="s">
        <v>104</v>
      </c>
      <c r="G33" s="31" t="s">
        <v>45</v>
      </c>
      <c r="H33" s="31" t="s">
        <v>67</v>
      </c>
      <c r="I33" s="33">
        <v>6</v>
      </c>
      <c r="J33" s="33">
        <v>2</v>
      </c>
      <c r="K33" s="35">
        <v>5997</v>
      </c>
      <c r="L33" s="36">
        <v>227</v>
      </c>
      <c r="M33" s="37">
        <f t="shared" si="0"/>
        <v>-0.49609276531383917</v>
      </c>
      <c r="N33" s="38">
        <v>11901</v>
      </c>
      <c r="O33" s="38">
        <v>5997</v>
      </c>
      <c r="P33" s="38">
        <v>227</v>
      </c>
      <c r="Q33" s="39">
        <v>286202</v>
      </c>
      <c r="R33" s="38">
        <f t="shared" si="1"/>
        <v>292199</v>
      </c>
      <c r="S33" s="39">
        <v>10498</v>
      </c>
      <c r="T33" s="40">
        <f t="shared" si="2"/>
        <v>10725</v>
      </c>
      <c r="U33" s="22"/>
      <c r="V33" s="39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3" customFormat="1" ht="12.75">
      <c r="D34" s="32">
        <v>25</v>
      </c>
      <c r="E34" s="32">
        <v>22</v>
      </c>
      <c r="F34" s="31" t="s">
        <v>124</v>
      </c>
      <c r="G34" s="31" t="s">
        <v>36</v>
      </c>
      <c r="H34" s="31" t="s">
        <v>37</v>
      </c>
      <c r="I34" s="33">
        <v>3</v>
      </c>
      <c r="J34" s="33">
        <v>1</v>
      </c>
      <c r="K34" s="35">
        <v>2194</v>
      </c>
      <c r="L34" s="36">
        <v>78</v>
      </c>
      <c r="M34" s="37">
        <f t="shared" si="0"/>
        <v>-0.6564905079527963</v>
      </c>
      <c r="N34" s="38">
        <v>7796</v>
      </c>
      <c r="O34" s="38">
        <v>2678</v>
      </c>
      <c r="P34" s="38">
        <v>99</v>
      </c>
      <c r="Q34" s="39">
        <v>17901</v>
      </c>
      <c r="R34" s="38">
        <f t="shared" si="1"/>
        <v>20579</v>
      </c>
      <c r="S34" s="39">
        <v>697</v>
      </c>
      <c r="T34" s="40">
        <f t="shared" si="2"/>
        <v>796</v>
      </c>
      <c r="U34" s="22"/>
      <c r="V34" s="39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43" customFormat="1" ht="12.75">
      <c r="D35" s="32">
        <v>26</v>
      </c>
      <c r="E35" s="32">
        <v>23</v>
      </c>
      <c r="F35" s="31" t="s">
        <v>83</v>
      </c>
      <c r="G35" s="31" t="s">
        <v>45</v>
      </c>
      <c r="H35" s="31" t="s">
        <v>84</v>
      </c>
      <c r="I35" s="33">
        <v>10</v>
      </c>
      <c r="J35" s="33">
        <v>5</v>
      </c>
      <c r="K35" s="35">
        <v>2480</v>
      </c>
      <c r="L35" s="36">
        <v>124</v>
      </c>
      <c r="M35" s="37">
        <f t="shared" si="0"/>
        <v>-0.5221579961464354</v>
      </c>
      <c r="N35" s="38">
        <v>5190</v>
      </c>
      <c r="O35" s="38">
        <v>2480</v>
      </c>
      <c r="P35" s="38">
        <v>124</v>
      </c>
      <c r="Q35" s="39">
        <v>403600.44</v>
      </c>
      <c r="R35" s="38">
        <f t="shared" si="1"/>
        <v>406080.44</v>
      </c>
      <c r="S35" s="39">
        <v>15304</v>
      </c>
      <c r="T35" s="40">
        <f t="shared" si="2"/>
        <v>15428</v>
      </c>
      <c r="U35" s="22"/>
      <c r="V35" s="39"/>
      <c r="W35" s="41"/>
      <c r="X35" s="42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56" s="43" customFormat="1" ht="12.75">
      <c r="D36" s="32">
        <v>27</v>
      </c>
      <c r="E36" s="32">
        <v>25</v>
      </c>
      <c r="F36" s="31" t="s">
        <v>88</v>
      </c>
      <c r="G36" s="31" t="s">
        <v>89</v>
      </c>
      <c r="H36" s="31" t="s">
        <v>41</v>
      </c>
      <c r="I36" s="33">
        <v>9</v>
      </c>
      <c r="J36" s="33">
        <v>3</v>
      </c>
      <c r="K36" s="35">
        <v>1500</v>
      </c>
      <c r="L36" s="36">
        <v>125</v>
      </c>
      <c r="M36" s="37">
        <f t="shared" si="0"/>
        <v>-0.25</v>
      </c>
      <c r="N36" s="38">
        <v>3000</v>
      </c>
      <c r="O36" s="38">
        <v>2250</v>
      </c>
      <c r="P36" s="38">
        <v>175</v>
      </c>
      <c r="Q36" s="39">
        <v>731996.2</v>
      </c>
      <c r="R36" s="38">
        <f t="shared" si="1"/>
        <v>734246.2</v>
      </c>
      <c r="S36" s="39">
        <v>28447</v>
      </c>
      <c r="T36" s="40">
        <f t="shared" si="2"/>
        <v>28622</v>
      </c>
      <c r="U36" s="22"/>
      <c r="V36" s="39"/>
      <c r="W36" s="41"/>
      <c r="X36" s="42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4:22" ht="13.5" thickBot="1">
      <c r="D37" s="44"/>
      <c r="E37" s="45"/>
      <c r="F37" s="45"/>
      <c r="G37" s="45"/>
      <c r="H37" s="45"/>
      <c r="I37" s="45"/>
      <c r="J37" s="45"/>
      <c r="K37" s="46">
        <f>SUM(K10:K36)</f>
        <v>894938</v>
      </c>
      <c r="L37" s="46">
        <f>SUM(L10:L36)</f>
        <v>29748</v>
      </c>
      <c r="M37" s="47">
        <f t="shared" si="0"/>
        <v>0.33500207464154697</v>
      </c>
      <c r="N37" s="46">
        <f>SUM(N10:N36)</f>
        <v>1322541.72</v>
      </c>
      <c r="O37" s="46">
        <f aca="true" t="shared" si="3" ref="O37:T37">SUM(O10:O36)</f>
        <v>1765595.94</v>
      </c>
      <c r="P37" s="46">
        <f t="shared" si="3"/>
        <v>65358</v>
      </c>
      <c r="Q37" s="46">
        <f t="shared" si="3"/>
        <v>18862859.82</v>
      </c>
      <c r="R37" s="46">
        <f t="shared" si="3"/>
        <v>20628455.76</v>
      </c>
      <c r="S37" s="46">
        <f t="shared" si="3"/>
        <v>688619</v>
      </c>
      <c r="T37" s="46">
        <f t="shared" si="3"/>
        <v>753977</v>
      </c>
      <c r="U37" s="48"/>
      <c r="V37" s="49">
        <f>SUM(V10:V36)</f>
        <v>0</v>
      </c>
    </row>
    <row r="43" spans="16:256" s="3" customFormat="1" ht="12.75">
      <c r="P43" s="49"/>
      <c r="Q43" s="49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1"/>
  <sheetViews>
    <sheetView zoomScalePageLayoutView="0" workbookViewId="0" topLeftCell="A4">
      <selection activeCell="H16" sqref="H16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125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126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13</v>
      </c>
      <c r="N4" s="22" t="s">
        <v>8</v>
      </c>
      <c r="Q4" s="22"/>
      <c r="R4" s="1" t="s">
        <v>9</v>
      </c>
      <c r="S4" s="1"/>
      <c r="T4" s="23">
        <v>40269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 t="s">
        <v>30</v>
      </c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2</v>
      </c>
      <c r="F10" s="31" t="s">
        <v>109</v>
      </c>
      <c r="G10" s="31" t="s">
        <v>50</v>
      </c>
      <c r="H10" s="31" t="s">
        <v>37</v>
      </c>
      <c r="I10" s="33">
        <v>4</v>
      </c>
      <c r="J10" s="33">
        <v>14</v>
      </c>
      <c r="K10" s="35">
        <v>155467</v>
      </c>
      <c r="L10" s="36">
        <v>4976</v>
      </c>
      <c r="M10" s="37">
        <f aca="true" t="shared" si="0" ref="M10:M35">O10/N10-100%</f>
        <v>-0.14721251149954007</v>
      </c>
      <c r="N10" s="38">
        <v>271750</v>
      </c>
      <c r="O10" s="38">
        <v>231745</v>
      </c>
      <c r="P10" s="38">
        <v>8127</v>
      </c>
      <c r="Q10" s="39">
        <v>1064146</v>
      </c>
      <c r="R10" s="38">
        <f aca="true" t="shared" si="1" ref="R10:R34">O10+Q10</f>
        <v>1295891</v>
      </c>
      <c r="S10" s="39">
        <v>36279</v>
      </c>
      <c r="T10" s="40">
        <f aca="true" t="shared" si="2" ref="T10:T34">S10+P10</f>
        <v>44406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 t="s">
        <v>38</v>
      </c>
      <c r="F11" s="31" t="s">
        <v>127</v>
      </c>
      <c r="G11" s="31" t="s">
        <v>45</v>
      </c>
      <c r="H11" s="31" t="s">
        <v>41</v>
      </c>
      <c r="I11" s="33">
        <v>1</v>
      </c>
      <c r="J11" s="33">
        <v>9</v>
      </c>
      <c r="K11" s="35">
        <v>130421</v>
      </c>
      <c r="L11" s="36">
        <v>4754</v>
      </c>
      <c r="M11" s="37" t="e">
        <f t="shared" si="0"/>
        <v>#DIV/0!</v>
      </c>
      <c r="N11" s="38"/>
      <c r="O11" s="38">
        <v>189863.44</v>
      </c>
      <c r="P11" s="38">
        <v>8281</v>
      </c>
      <c r="Q11" s="39"/>
      <c r="R11" s="38">
        <f t="shared" si="1"/>
        <v>189863.44</v>
      </c>
      <c r="S11" s="39"/>
      <c r="T11" s="40">
        <f t="shared" si="2"/>
        <v>8281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1</v>
      </c>
      <c r="F12" s="31" t="s">
        <v>116</v>
      </c>
      <c r="G12" s="31" t="s">
        <v>89</v>
      </c>
      <c r="H12" s="31" t="s">
        <v>41</v>
      </c>
      <c r="I12" s="33">
        <v>3</v>
      </c>
      <c r="J12" s="33">
        <v>9</v>
      </c>
      <c r="K12" s="35">
        <v>127637</v>
      </c>
      <c r="L12" s="36">
        <v>4194</v>
      </c>
      <c r="M12" s="37">
        <f t="shared" si="0"/>
        <v>-0.41068346833567126</v>
      </c>
      <c r="N12" s="38">
        <v>296713.38</v>
      </c>
      <c r="O12" s="38">
        <v>174858.1</v>
      </c>
      <c r="P12" s="38">
        <v>6504</v>
      </c>
      <c r="Q12" s="39">
        <v>771375.02</v>
      </c>
      <c r="R12" s="38">
        <f t="shared" si="1"/>
        <v>946233.12</v>
      </c>
      <c r="S12" s="39">
        <v>29076</v>
      </c>
      <c r="T12" s="40">
        <f t="shared" si="2"/>
        <v>35580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3</v>
      </c>
      <c r="F13" s="31" t="s">
        <v>121</v>
      </c>
      <c r="G13" s="31" t="s">
        <v>45</v>
      </c>
      <c r="H13" s="31" t="s">
        <v>41</v>
      </c>
      <c r="I13" s="33">
        <v>2</v>
      </c>
      <c r="J13" s="33">
        <v>6</v>
      </c>
      <c r="K13" s="35">
        <v>74107</v>
      </c>
      <c r="L13" s="36">
        <v>2494</v>
      </c>
      <c r="M13" s="37">
        <f t="shared" si="0"/>
        <v>-0.4147603774877233</v>
      </c>
      <c r="N13" s="38">
        <v>167899.5</v>
      </c>
      <c r="O13" s="38">
        <v>98261.44</v>
      </c>
      <c r="P13" s="38">
        <v>3809</v>
      </c>
      <c r="Q13" s="39">
        <v>167899.5</v>
      </c>
      <c r="R13" s="38">
        <f t="shared" si="1"/>
        <v>266160.94</v>
      </c>
      <c r="S13" s="39">
        <v>6276</v>
      </c>
      <c r="T13" s="40">
        <f t="shared" si="2"/>
        <v>10085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5</v>
      </c>
      <c r="F14" s="31" t="s">
        <v>122</v>
      </c>
      <c r="G14" s="31" t="s">
        <v>43</v>
      </c>
      <c r="H14" s="31" t="s">
        <v>41</v>
      </c>
      <c r="I14" s="33">
        <v>2</v>
      </c>
      <c r="J14" s="33">
        <v>6</v>
      </c>
      <c r="K14" s="35">
        <v>57122</v>
      </c>
      <c r="L14" s="36">
        <v>1924</v>
      </c>
      <c r="M14" s="37">
        <f t="shared" si="0"/>
        <v>-0.3479886310417777</v>
      </c>
      <c r="N14" s="38">
        <v>123846</v>
      </c>
      <c r="O14" s="38">
        <v>80749</v>
      </c>
      <c r="P14" s="38">
        <v>3241</v>
      </c>
      <c r="Q14" s="39">
        <v>123846</v>
      </c>
      <c r="R14" s="38">
        <f t="shared" si="1"/>
        <v>204595</v>
      </c>
      <c r="S14" s="39">
        <v>5155</v>
      </c>
      <c r="T14" s="40">
        <f t="shared" si="2"/>
        <v>8396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4</v>
      </c>
      <c r="F15" s="31" t="s">
        <v>35</v>
      </c>
      <c r="G15" s="31" t="s">
        <v>36</v>
      </c>
      <c r="H15" s="31" t="s">
        <v>37</v>
      </c>
      <c r="I15" s="33">
        <v>15</v>
      </c>
      <c r="J15" s="33">
        <v>9</v>
      </c>
      <c r="K15" s="35">
        <v>49055</v>
      </c>
      <c r="L15" s="36">
        <v>1386</v>
      </c>
      <c r="M15" s="37">
        <f t="shared" si="0"/>
        <v>-0.42700000726548826</v>
      </c>
      <c r="N15" s="38">
        <v>137637</v>
      </c>
      <c r="O15" s="38">
        <v>78866</v>
      </c>
      <c r="P15" s="38">
        <v>2666</v>
      </c>
      <c r="Q15" s="39">
        <v>8668754</v>
      </c>
      <c r="R15" s="38">
        <f t="shared" si="1"/>
        <v>8747620</v>
      </c>
      <c r="S15" s="39">
        <v>295667</v>
      </c>
      <c r="T15" s="40">
        <f t="shared" si="2"/>
        <v>298333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6</v>
      </c>
      <c r="F16" s="31" t="s">
        <v>117</v>
      </c>
      <c r="G16" s="31" t="s">
        <v>74</v>
      </c>
      <c r="H16" s="31" t="s">
        <v>37</v>
      </c>
      <c r="I16" s="33">
        <v>3</v>
      </c>
      <c r="J16" s="33">
        <v>6</v>
      </c>
      <c r="K16" s="35">
        <v>45353</v>
      </c>
      <c r="L16" s="36">
        <v>1503</v>
      </c>
      <c r="M16" s="37">
        <f t="shared" si="0"/>
        <v>-0.5038178064815659</v>
      </c>
      <c r="N16" s="38">
        <v>120619</v>
      </c>
      <c r="O16" s="38">
        <v>59849</v>
      </c>
      <c r="P16" s="38">
        <v>2223</v>
      </c>
      <c r="Q16" s="39">
        <v>282528</v>
      </c>
      <c r="R16" s="38">
        <f t="shared" si="1"/>
        <v>342377</v>
      </c>
      <c r="S16" s="39">
        <v>10412</v>
      </c>
      <c r="T16" s="40">
        <f t="shared" si="2"/>
        <v>12635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7</v>
      </c>
      <c r="F17" s="50" t="s">
        <v>123</v>
      </c>
      <c r="G17" s="31" t="s">
        <v>36</v>
      </c>
      <c r="H17" s="31" t="s">
        <v>37</v>
      </c>
      <c r="I17" s="33">
        <v>2</v>
      </c>
      <c r="J17" s="33">
        <v>6</v>
      </c>
      <c r="K17" s="35">
        <v>38749</v>
      </c>
      <c r="L17" s="36">
        <v>1478</v>
      </c>
      <c r="M17" s="37">
        <f t="shared" si="0"/>
        <v>-0.493201346850908</v>
      </c>
      <c r="N17" s="38">
        <v>108698</v>
      </c>
      <c r="O17" s="38">
        <v>55088</v>
      </c>
      <c r="P17" s="38">
        <v>2372</v>
      </c>
      <c r="Q17" s="39">
        <v>108698</v>
      </c>
      <c r="R17" s="38">
        <f t="shared" si="1"/>
        <v>163786</v>
      </c>
      <c r="S17" s="39">
        <v>4225</v>
      </c>
      <c r="T17" s="40">
        <f t="shared" si="2"/>
        <v>6597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9</v>
      </c>
      <c r="F18" s="31" t="s">
        <v>113</v>
      </c>
      <c r="G18" s="31" t="s">
        <v>40</v>
      </c>
      <c r="H18" s="31" t="s">
        <v>41</v>
      </c>
      <c r="I18" s="33">
        <v>4</v>
      </c>
      <c r="J18" s="33">
        <v>6</v>
      </c>
      <c r="K18" s="35">
        <v>29901</v>
      </c>
      <c r="L18" s="36">
        <v>1047</v>
      </c>
      <c r="M18" s="37">
        <f t="shared" si="0"/>
        <v>-0.31588726699765135</v>
      </c>
      <c r="N18" s="38">
        <v>67274</v>
      </c>
      <c r="O18" s="38">
        <v>46023</v>
      </c>
      <c r="P18" s="38">
        <v>1868</v>
      </c>
      <c r="Q18" s="39">
        <v>369751.86</v>
      </c>
      <c r="R18" s="38">
        <f t="shared" si="1"/>
        <v>415774.86</v>
      </c>
      <c r="S18" s="39">
        <v>14798</v>
      </c>
      <c r="T18" s="40">
        <f t="shared" si="2"/>
        <v>16666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8</v>
      </c>
      <c r="F19" s="31" t="s">
        <v>110</v>
      </c>
      <c r="G19" s="31" t="s">
        <v>45</v>
      </c>
      <c r="H19" s="31" t="s">
        <v>48</v>
      </c>
      <c r="I19" s="33">
        <v>4</v>
      </c>
      <c r="J19" s="33">
        <v>5</v>
      </c>
      <c r="K19" s="35">
        <v>34127</v>
      </c>
      <c r="L19" s="36">
        <v>1136</v>
      </c>
      <c r="M19" s="37">
        <f t="shared" si="0"/>
        <v>-0.4962265523163766</v>
      </c>
      <c r="N19" s="38">
        <v>89374.5</v>
      </c>
      <c r="O19" s="38">
        <v>45024.5</v>
      </c>
      <c r="P19" s="38">
        <v>1695</v>
      </c>
      <c r="Q19" s="39">
        <v>355493.94</v>
      </c>
      <c r="R19" s="38">
        <f t="shared" si="1"/>
        <v>400518.44</v>
      </c>
      <c r="S19" s="39">
        <v>13266</v>
      </c>
      <c r="T19" s="40">
        <f t="shared" si="2"/>
        <v>14961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 t="s">
        <v>38</v>
      </c>
      <c r="F20" s="31" t="s">
        <v>128</v>
      </c>
      <c r="G20" s="31" t="s">
        <v>45</v>
      </c>
      <c r="H20" s="31" t="s">
        <v>41</v>
      </c>
      <c r="I20" s="33">
        <v>1</v>
      </c>
      <c r="J20" s="33">
        <v>2</v>
      </c>
      <c r="K20" s="35">
        <v>33494</v>
      </c>
      <c r="L20" s="36">
        <v>1262</v>
      </c>
      <c r="M20" s="37" t="e">
        <f t="shared" si="0"/>
        <v>#DIV/0!</v>
      </c>
      <c r="N20" s="38"/>
      <c r="O20" s="38">
        <v>41432.94</v>
      </c>
      <c r="P20" s="38">
        <v>1693</v>
      </c>
      <c r="Q20" s="39"/>
      <c r="R20" s="38">
        <f t="shared" si="1"/>
        <v>41432.94</v>
      </c>
      <c r="S20" s="39"/>
      <c r="T20" s="40">
        <f t="shared" si="2"/>
        <v>1693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12</v>
      </c>
      <c r="F21" s="31" t="s">
        <v>105</v>
      </c>
      <c r="G21" s="31" t="s">
        <v>45</v>
      </c>
      <c r="H21" s="31" t="s">
        <v>48</v>
      </c>
      <c r="I21" s="33">
        <v>5</v>
      </c>
      <c r="J21" s="33">
        <v>5</v>
      </c>
      <c r="K21" s="35">
        <v>27035</v>
      </c>
      <c r="L21" s="36">
        <v>1015</v>
      </c>
      <c r="M21" s="37">
        <f t="shared" si="0"/>
        <v>-0.12584275390948596</v>
      </c>
      <c r="N21" s="38">
        <v>39231.5</v>
      </c>
      <c r="O21" s="38">
        <v>34294.5</v>
      </c>
      <c r="P21" s="38">
        <v>1387</v>
      </c>
      <c r="Q21" s="39">
        <v>307171.38</v>
      </c>
      <c r="R21" s="38">
        <f t="shared" si="1"/>
        <v>341465.88</v>
      </c>
      <c r="S21" s="39">
        <v>11658</v>
      </c>
      <c r="T21" s="40">
        <f t="shared" si="2"/>
        <v>13045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17</v>
      </c>
      <c r="F22" s="31" t="s">
        <v>78</v>
      </c>
      <c r="G22" s="31" t="s">
        <v>50</v>
      </c>
      <c r="H22" s="31" t="s">
        <v>37</v>
      </c>
      <c r="I22" s="33">
        <v>10</v>
      </c>
      <c r="J22" s="33">
        <v>10</v>
      </c>
      <c r="K22" s="35">
        <v>13066</v>
      </c>
      <c r="L22" s="36">
        <v>740</v>
      </c>
      <c r="M22" s="37">
        <f t="shared" si="0"/>
        <v>0.26962886982469225</v>
      </c>
      <c r="N22" s="38">
        <v>21448</v>
      </c>
      <c r="O22" s="38">
        <v>27231</v>
      </c>
      <c r="P22" s="38">
        <v>1458</v>
      </c>
      <c r="Q22" s="39">
        <v>889047</v>
      </c>
      <c r="R22" s="38">
        <f t="shared" si="1"/>
        <v>916278</v>
      </c>
      <c r="S22" s="39">
        <v>39467</v>
      </c>
      <c r="T22" s="40">
        <f t="shared" si="2"/>
        <v>40925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11</v>
      </c>
      <c r="F23" s="31" t="s">
        <v>112</v>
      </c>
      <c r="G23" s="31" t="s">
        <v>45</v>
      </c>
      <c r="H23" s="31" t="s">
        <v>55</v>
      </c>
      <c r="I23" s="33">
        <v>4</v>
      </c>
      <c r="J23" s="33">
        <v>3</v>
      </c>
      <c r="K23" s="35">
        <v>21366</v>
      </c>
      <c r="L23" s="36">
        <v>653</v>
      </c>
      <c r="M23" s="37">
        <f t="shared" si="0"/>
        <v>-0.38734091676990656</v>
      </c>
      <c r="N23" s="38">
        <v>44395</v>
      </c>
      <c r="O23" s="38">
        <v>27199</v>
      </c>
      <c r="P23" s="38">
        <v>948</v>
      </c>
      <c r="Q23" s="39">
        <v>229074</v>
      </c>
      <c r="R23" s="38">
        <f t="shared" si="1"/>
        <v>256273</v>
      </c>
      <c r="S23" s="39">
        <v>9657</v>
      </c>
      <c r="T23" s="40">
        <f t="shared" si="2"/>
        <v>10605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10</v>
      </c>
      <c r="F24" s="50" t="s">
        <v>90</v>
      </c>
      <c r="G24" s="31" t="s">
        <v>51</v>
      </c>
      <c r="H24" s="31" t="s">
        <v>37</v>
      </c>
      <c r="I24" s="33">
        <v>8</v>
      </c>
      <c r="J24" s="33">
        <v>11</v>
      </c>
      <c r="K24" s="35">
        <v>18882</v>
      </c>
      <c r="L24" s="36">
        <v>697</v>
      </c>
      <c r="M24" s="37">
        <f t="shared" si="0"/>
        <v>-0.5789455530069159</v>
      </c>
      <c r="N24" s="38">
        <v>57983</v>
      </c>
      <c r="O24" s="38">
        <v>24414</v>
      </c>
      <c r="P24" s="38">
        <v>921</v>
      </c>
      <c r="Q24" s="39">
        <v>695671</v>
      </c>
      <c r="R24" s="38">
        <f t="shared" si="1"/>
        <v>720085</v>
      </c>
      <c r="S24" s="39">
        <v>24795</v>
      </c>
      <c r="T24" s="40">
        <f t="shared" si="2"/>
        <v>25716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13</v>
      </c>
      <c r="F25" s="31" t="s">
        <v>118</v>
      </c>
      <c r="G25" s="31" t="s">
        <v>40</v>
      </c>
      <c r="H25" s="31" t="s">
        <v>41</v>
      </c>
      <c r="I25" s="33">
        <v>3</v>
      </c>
      <c r="J25" s="33">
        <v>6</v>
      </c>
      <c r="K25" s="35">
        <v>15034</v>
      </c>
      <c r="L25" s="36">
        <v>500</v>
      </c>
      <c r="M25" s="37">
        <f t="shared" si="0"/>
        <v>-0.24996418338108883</v>
      </c>
      <c r="N25" s="38">
        <v>27920</v>
      </c>
      <c r="O25" s="38">
        <v>20941</v>
      </c>
      <c r="P25" s="38">
        <v>787</v>
      </c>
      <c r="Q25" s="39">
        <v>125959.5</v>
      </c>
      <c r="R25" s="38">
        <f t="shared" si="1"/>
        <v>146900.5</v>
      </c>
      <c r="S25" s="39">
        <v>4947</v>
      </c>
      <c r="T25" s="40">
        <f t="shared" si="2"/>
        <v>5734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15</v>
      </c>
      <c r="F26" s="31" t="s">
        <v>100</v>
      </c>
      <c r="G26" s="31" t="s">
        <v>45</v>
      </c>
      <c r="H26" s="31" t="s">
        <v>48</v>
      </c>
      <c r="I26" s="33">
        <v>6</v>
      </c>
      <c r="J26" s="33">
        <v>5</v>
      </c>
      <c r="K26" s="35">
        <v>11098</v>
      </c>
      <c r="L26" s="36">
        <v>488</v>
      </c>
      <c r="M26" s="37">
        <f t="shared" si="0"/>
        <v>-0.3737468068329234</v>
      </c>
      <c r="N26" s="38">
        <v>27519.7</v>
      </c>
      <c r="O26" s="38">
        <v>17234.3</v>
      </c>
      <c r="P26" s="38">
        <v>829</v>
      </c>
      <c r="Q26" s="39">
        <v>507307.88</v>
      </c>
      <c r="R26" s="38">
        <f t="shared" si="1"/>
        <v>524542.18</v>
      </c>
      <c r="S26" s="39">
        <v>19790</v>
      </c>
      <c r="T26" s="40">
        <f t="shared" si="2"/>
        <v>20619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16</v>
      </c>
      <c r="F27" s="31" t="s">
        <v>95</v>
      </c>
      <c r="G27" s="31" t="s">
        <v>36</v>
      </c>
      <c r="H27" s="31" t="s">
        <v>37</v>
      </c>
      <c r="I27" s="33">
        <v>7</v>
      </c>
      <c r="J27" s="33">
        <v>8</v>
      </c>
      <c r="K27" s="35">
        <v>15702</v>
      </c>
      <c r="L27" s="36">
        <v>800</v>
      </c>
      <c r="M27" s="37">
        <f t="shared" si="0"/>
        <v>-0.22832874196510555</v>
      </c>
      <c r="N27" s="38">
        <v>21780</v>
      </c>
      <c r="O27" s="38">
        <v>16807</v>
      </c>
      <c r="P27" s="38">
        <v>857</v>
      </c>
      <c r="Q27" s="39">
        <v>409165</v>
      </c>
      <c r="R27" s="38">
        <f t="shared" si="1"/>
        <v>425972</v>
      </c>
      <c r="S27" s="39">
        <v>16595</v>
      </c>
      <c r="T27" s="40">
        <f t="shared" si="2"/>
        <v>17452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14</v>
      </c>
      <c r="F28" s="31" t="s">
        <v>106</v>
      </c>
      <c r="G28" s="31" t="s">
        <v>89</v>
      </c>
      <c r="H28" s="31" t="s">
        <v>41</v>
      </c>
      <c r="I28" s="33">
        <v>5</v>
      </c>
      <c r="J28" s="33">
        <v>5</v>
      </c>
      <c r="K28" s="35">
        <v>9870</v>
      </c>
      <c r="L28" s="36">
        <v>359</v>
      </c>
      <c r="M28" s="37">
        <f t="shared" si="0"/>
        <v>-0.5437548501200122</v>
      </c>
      <c r="N28" s="38">
        <v>27705.5</v>
      </c>
      <c r="O28" s="38">
        <v>12640.5</v>
      </c>
      <c r="P28" s="38">
        <v>506</v>
      </c>
      <c r="Q28" s="39">
        <v>293564.5</v>
      </c>
      <c r="R28" s="38">
        <f t="shared" si="1"/>
        <v>306205</v>
      </c>
      <c r="S28" s="39">
        <v>11292</v>
      </c>
      <c r="T28" s="40">
        <f t="shared" si="2"/>
        <v>11798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20</v>
      </c>
      <c r="F29" s="31" t="s">
        <v>99</v>
      </c>
      <c r="G29" s="31" t="s">
        <v>43</v>
      </c>
      <c r="H29" s="31" t="s">
        <v>41</v>
      </c>
      <c r="I29" s="33">
        <v>6</v>
      </c>
      <c r="J29" s="33">
        <v>5</v>
      </c>
      <c r="K29" s="35">
        <v>10054</v>
      </c>
      <c r="L29" s="36">
        <v>454</v>
      </c>
      <c r="M29" s="37">
        <f t="shared" si="0"/>
        <v>0.16691512382784324</v>
      </c>
      <c r="N29" s="38">
        <v>10397.5</v>
      </c>
      <c r="O29" s="38">
        <v>12133</v>
      </c>
      <c r="P29" s="38">
        <v>556</v>
      </c>
      <c r="Q29" s="39">
        <v>759052.88</v>
      </c>
      <c r="R29" s="38">
        <f t="shared" si="1"/>
        <v>771185.88</v>
      </c>
      <c r="S29" s="39">
        <v>29590</v>
      </c>
      <c r="T29" s="40">
        <f t="shared" si="2"/>
        <v>30146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18</v>
      </c>
      <c r="F30" s="31" t="s">
        <v>104</v>
      </c>
      <c r="G30" s="31" t="s">
        <v>45</v>
      </c>
      <c r="H30" s="31" t="s">
        <v>67</v>
      </c>
      <c r="I30" s="33">
        <v>5</v>
      </c>
      <c r="J30" s="33">
        <v>5</v>
      </c>
      <c r="K30" s="35">
        <v>924</v>
      </c>
      <c r="L30" s="36">
        <v>49</v>
      </c>
      <c r="M30" s="37">
        <f t="shared" si="0"/>
        <v>-0.029044627559761782</v>
      </c>
      <c r="N30" s="38">
        <v>12257</v>
      </c>
      <c r="O30" s="38">
        <v>11901</v>
      </c>
      <c r="P30" s="38">
        <v>502</v>
      </c>
      <c r="Q30" s="39">
        <v>274301</v>
      </c>
      <c r="R30" s="38">
        <f t="shared" si="1"/>
        <v>286202</v>
      </c>
      <c r="S30" s="39">
        <v>9996</v>
      </c>
      <c r="T30" s="40">
        <f t="shared" si="2"/>
        <v>10498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21</v>
      </c>
      <c r="F31" s="31" t="s">
        <v>124</v>
      </c>
      <c r="G31" s="31" t="s">
        <v>36</v>
      </c>
      <c r="H31" s="31" t="s">
        <v>37</v>
      </c>
      <c r="I31" s="33">
        <v>2</v>
      </c>
      <c r="J31" s="33">
        <v>1</v>
      </c>
      <c r="K31" s="35">
        <v>6257</v>
      </c>
      <c r="L31" s="36">
        <v>222</v>
      </c>
      <c r="M31" s="37">
        <f t="shared" si="0"/>
        <v>-0.22850074220682826</v>
      </c>
      <c r="N31" s="38">
        <v>10105</v>
      </c>
      <c r="O31" s="38">
        <v>7796</v>
      </c>
      <c r="P31" s="38">
        <v>303</v>
      </c>
      <c r="Q31" s="39">
        <v>10105</v>
      </c>
      <c r="R31" s="38">
        <f t="shared" si="1"/>
        <v>17901</v>
      </c>
      <c r="S31" s="39">
        <v>394</v>
      </c>
      <c r="T31" s="40">
        <f t="shared" si="2"/>
        <v>697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19</v>
      </c>
      <c r="F32" s="31" t="s">
        <v>83</v>
      </c>
      <c r="G32" s="31" t="s">
        <v>45</v>
      </c>
      <c r="H32" s="31" t="s">
        <v>84</v>
      </c>
      <c r="I32" s="33">
        <v>9</v>
      </c>
      <c r="J32" s="33">
        <v>5</v>
      </c>
      <c r="K32" s="35">
        <v>4201</v>
      </c>
      <c r="L32" s="36">
        <v>256</v>
      </c>
      <c r="M32" s="37">
        <f t="shared" si="0"/>
        <v>-0.502968779927217</v>
      </c>
      <c r="N32" s="38">
        <v>10442</v>
      </c>
      <c r="O32" s="38">
        <v>5190</v>
      </c>
      <c r="P32" s="38">
        <v>316</v>
      </c>
      <c r="Q32" s="39">
        <v>398410.44</v>
      </c>
      <c r="R32" s="38">
        <f t="shared" si="1"/>
        <v>403600.44</v>
      </c>
      <c r="S32" s="39">
        <v>14988</v>
      </c>
      <c r="T32" s="40">
        <f t="shared" si="2"/>
        <v>15304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3" customFormat="1" ht="12.75">
      <c r="D33" s="32">
        <v>24</v>
      </c>
      <c r="E33" s="32">
        <v>22</v>
      </c>
      <c r="F33" s="31" t="s">
        <v>82</v>
      </c>
      <c r="G33" s="31" t="s">
        <v>43</v>
      </c>
      <c r="H33" s="31" t="s">
        <v>41</v>
      </c>
      <c r="I33" s="33">
        <v>9</v>
      </c>
      <c r="J33" s="33">
        <v>5</v>
      </c>
      <c r="K33" s="35">
        <v>3230</v>
      </c>
      <c r="L33" s="36">
        <v>236</v>
      </c>
      <c r="M33" s="37">
        <f t="shared" si="0"/>
        <v>-0.4405496354458778</v>
      </c>
      <c r="N33" s="38">
        <v>7132</v>
      </c>
      <c r="O33" s="38">
        <v>3990</v>
      </c>
      <c r="P33" s="38">
        <v>274</v>
      </c>
      <c r="Q33" s="39">
        <v>971410.58</v>
      </c>
      <c r="R33" s="38">
        <f t="shared" si="1"/>
        <v>975400.58</v>
      </c>
      <c r="S33" s="39">
        <v>37767</v>
      </c>
      <c r="T33" s="40">
        <f t="shared" si="2"/>
        <v>38041</v>
      </c>
      <c r="U33" s="22"/>
      <c r="V33" s="39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3" customFormat="1" ht="12.75">
      <c r="D34" s="32">
        <v>25</v>
      </c>
      <c r="E34" s="32">
        <v>24</v>
      </c>
      <c r="F34" s="31" t="s">
        <v>88</v>
      </c>
      <c r="G34" s="31" t="s">
        <v>89</v>
      </c>
      <c r="H34" s="31" t="s">
        <v>41</v>
      </c>
      <c r="I34" s="33">
        <v>8</v>
      </c>
      <c r="J34" s="33">
        <v>4</v>
      </c>
      <c r="K34" s="35">
        <v>2770</v>
      </c>
      <c r="L34" s="36">
        <v>148</v>
      </c>
      <c r="M34" s="37">
        <f t="shared" si="0"/>
        <v>-0.2592592592592593</v>
      </c>
      <c r="N34" s="38">
        <v>4050</v>
      </c>
      <c r="O34" s="38">
        <v>3000</v>
      </c>
      <c r="P34" s="38">
        <v>160</v>
      </c>
      <c r="Q34" s="39">
        <v>728996.2</v>
      </c>
      <c r="R34" s="38">
        <f t="shared" si="1"/>
        <v>731996.2</v>
      </c>
      <c r="S34" s="39">
        <v>28287</v>
      </c>
      <c r="T34" s="40">
        <f t="shared" si="2"/>
        <v>28447</v>
      </c>
      <c r="U34" s="22"/>
      <c r="V34" s="39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2" ht="13.5" thickBot="1">
      <c r="D35" s="44"/>
      <c r="E35" s="45"/>
      <c r="F35" s="45"/>
      <c r="G35" s="45"/>
      <c r="H35" s="45"/>
      <c r="I35" s="45"/>
      <c r="J35" s="45"/>
      <c r="K35" s="46">
        <f>SUM(K10:K34)</f>
        <v>934922</v>
      </c>
      <c r="L35" s="46">
        <f>SUM(L10:L34)</f>
        <v>32771</v>
      </c>
      <c r="M35" s="47">
        <f t="shared" si="0"/>
        <v>-0.2225125124431654</v>
      </c>
      <c r="N35" s="46">
        <f>SUM(N10:N34)</f>
        <v>1706177.5799999998</v>
      </c>
      <c r="O35" s="46">
        <f aca="true" t="shared" si="3" ref="O35:T35">SUM(O10:O34)</f>
        <v>1326531.72</v>
      </c>
      <c r="P35" s="46">
        <f t="shared" si="3"/>
        <v>52283</v>
      </c>
      <c r="Q35" s="46">
        <f t="shared" si="3"/>
        <v>18511728.68</v>
      </c>
      <c r="R35" s="46">
        <f t="shared" si="3"/>
        <v>19838260.4</v>
      </c>
      <c r="S35" s="46">
        <f t="shared" si="3"/>
        <v>674377</v>
      </c>
      <c r="T35" s="46">
        <f t="shared" si="3"/>
        <v>726660</v>
      </c>
      <c r="U35" s="48"/>
      <c r="V35" s="49">
        <f>SUM(V10:V34)</f>
        <v>0</v>
      </c>
    </row>
    <row r="41" spans="16:256" s="3" customFormat="1" ht="12.75">
      <c r="P41" s="49"/>
      <c r="Q41" s="49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8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193</v>
      </c>
      <c r="L2" s="6" t="s">
        <v>1</v>
      </c>
      <c r="M2" s="7"/>
      <c r="N2" s="8"/>
      <c r="O2" s="9" t="s">
        <v>301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302</v>
      </c>
      <c r="P3" s="2"/>
      <c r="Q3" s="2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49</v>
      </c>
      <c r="N4" s="22" t="s">
        <v>8</v>
      </c>
      <c r="Q4" s="22"/>
      <c r="R4" s="1" t="s">
        <v>9</v>
      </c>
      <c r="S4" s="1"/>
      <c r="T4" s="23">
        <v>40521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50" t="s">
        <v>294</v>
      </c>
      <c r="G10" s="31" t="s">
        <v>40</v>
      </c>
      <c r="H10" s="31" t="s">
        <v>41</v>
      </c>
      <c r="I10" s="33">
        <v>3</v>
      </c>
      <c r="J10" s="33">
        <v>16</v>
      </c>
      <c r="K10" s="53">
        <v>266906</v>
      </c>
      <c r="L10" s="53">
        <v>9475</v>
      </c>
      <c r="M10" s="37">
        <f aca="true" t="shared" si="0" ref="M10:M32">O10/N10-100%</f>
        <v>-0.47068301610984076</v>
      </c>
      <c r="N10" s="38">
        <v>648741.36</v>
      </c>
      <c r="O10" s="38">
        <v>343389.82</v>
      </c>
      <c r="P10" s="38">
        <v>13305</v>
      </c>
      <c r="Q10" s="59">
        <v>2015330.1</v>
      </c>
      <c r="R10" s="38">
        <f aca="true" t="shared" si="1" ref="R10:R31">O10+Q10</f>
        <v>2358719.92</v>
      </c>
      <c r="S10" s="52">
        <v>76952</v>
      </c>
      <c r="T10" s="40">
        <f aca="true" t="shared" si="2" ref="T10:T31">S10+P10</f>
        <v>90257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 t="s">
        <v>38</v>
      </c>
      <c r="F11" s="31" t="s">
        <v>303</v>
      </c>
      <c r="G11" s="31" t="s">
        <v>40</v>
      </c>
      <c r="H11" s="31" t="s">
        <v>41</v>
      </c>
      <c r="I11" s="33">
        <v>1</v>
      </c>
      <c r="J11" s="33">
        <v>8</v>
      </c>
      <c r="K11" s="53">
        <v>242944</v>
      </c>
      <c r="L11" s="53">
        <v>8304</v>
      </c>
      <c r="M11" s="37" t="e">
        <f t="shared" si="0"/>
        <v>#DIV/0!</v>
      </c>
      <c r="N11" s="38"/>
      <c r="O11" s="38">
        <v>324484.3</v>
      </c>
      <c r="P11" s="38">
        <v>12490</v>
      </c>
      <c r="Q11" s="59"/>
      <c r="R11" s="38">
        <f t="shared" si="1"/>
        <v>324484.3</v>
      </c>
      <c r="S11" s="52"/>
      <c r="T11" s="40">
        <f t="shared" si="2"/>
        <v>12490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2</v>
      </c>
      <c r="F12" s="31" t="s">
        <v>298</v>
      </c>
      <c r="G12" s="31" t="s">
        <v>45</v>
      </c>
      <c r="H12" s="31" t="s">
        <v>41</v>
      </c>
      <c r="I12" s="33">
        <v>2</v>
      </c>
      <c r="J12" s="33">
        <v>6</v>
      </c>
      <c r="K12" s="53">
        <v>115251</v>
      </c>
      <c r="L12" s="53">
        <v>3882</v>
      </c>
      <c r="M12" s="37">
        <f t="shared" si="0"/>
        <v>-0.3223210720149088</v>
      </c>
      <c r="N12" s="38">
        <v>225370</v>
      </c>
      <c r="O12" s="38">
        <v>152728.5</v>
      </c>
      <c r="P12" s="38">
        <v>5860</v>
      </c>
      <c r="Q12" s="59">
        <v>225370</v>
      </c>
      <c r="R12" s="38">
        <f t="shared" si="1"/>
        <v>378098.5</v>
      </c>
      <c r="S12" s="52">
        <v>8817</v>
      </c>
      <c r="T12" s="40">
        <f t="shared" si="2"/>
        <v>14677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3</v>
      </c>
      <c r="F13" s="31" t="s">
        <v>299</v>
      </c>
      <c r="G13" s="31" t="s">
        <v>51</v>
      </c>
      <c r="H13" s="31" t="s">
        <v>37</v>
      </c>
      <c r="I13" s="33">
        <v>2</v>
      </c>
      <c r="J13" s="33">
        <v>6</v>
      </c>
      <c r="K13" s="53">
        <v>50562</v>
      </c>
      <c r="L13" s="53">
        <v>1758</v>
      </c>
      <c r="M13" s="37">
        <f t="shared" si="0"/>
        <v>-0.46943801408658814</v>
      </c>
      <c r="N13" s="38">
        <v>121818</v>
      </c>
      <c r="O13" s="38">
        <v>64632</v>
      </c>
      <c r="P13" s="38">
        <v>2573</v>
      </c>
      <c r="Q13" s="59">
        <v>121818</v>
      </c>
      <c r="R13" s="38">
        <f t="shared" si="1"/>
        <v>186450</v>
      </c>
      <c r="S13" s="52">
        <v>4700</v>
      </c>
      <c r="T13" s="40">
        <f t="shared" si="2"/>
        <v>7273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6</v>
      </c>
      <c r="F14" s="31" t="s">
        <v>282</v>
      </c>
      <c r="G14" s="31" t="s">
        <v>51</v>
      </c>
      <c r="H14" s="31" t="s">
        <v>37</v>
      </c>
      <c r="I14" s="33">
        <v>6</v>
      </c>
      <c r="J14" s="33">
        <v>9</v>
      </c>
      <c r="K14" s="53">
        <v>29481</v>
      </c>
      <c r="L14" s="53">
        <v>1085</v>
      </c>
      <c r="M14" s="37">
        <f t="shared" si="0"/>
        <v>-0.2777688988333067</v>
      </c>
      <c r="N14" s="38">
        <v>56313</v>
      </c>
      <c r="O14" s="38">
        <v>40671</v>
      </c>
      <c r="P14" s="38">
        <v>1668</v>
      </c>
      <c r="Q14" s="59">
        <v>1021093</v>
      </c>
      <c r="R14" s="38">
        <f t="shared" si="1"/>
        <v>1061764</v>
      </c>
      <c r="S14" s="52">
        <v>40149</v>
      </c>
      <c r="T14" s="40">
        <f t="shared" si="2"/>
        <v>41817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5</v>
      </c>
      <c r="F15" s="50" t="s">
        <v>285</v>
      </c>
      <c r="G15" s="31" t="s">
        <v>45</v>
      </c>
      <c r="H15" s="31" t="s">
        <v>41</v>
      </c>
      <c r="I15" s="33">
        <v>5</v>
      </c>
      <c r="J15" s="33">
        <v>9</v>
      </c>
      <c r="K15" s="53">
        <v>29677</v>
      </c>
      <c r="L15" s="53">
        <v>1211</v>
      </c>
      <c r="M15" s="37">
        <f t="shared" si="0"/>
        <v>-0.42142676247349453</v>
      </c>
      <c r="N15" s="38">
        <v>66731.5</v>
      </c>
      <c r="O15" s="38">
        <v>38609.06</v>
      </c>
      <c r="P15" s="38">
        <v>1657</v>
      </c>
      <c r="Q15" s="59">
        <v>529648.38</v>
      </c>
      <c r="R15" s="38">
        <f t="shared" si="1"/>
        <v>568257.44</v>
      </c>
      <c r="S15" s="52">
        <v>22019</v>
      </c>
      <c r="T15" s="40">
        <f t="shared" si="2"/>
        <v>23676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4</v>
      </c>
      <c r="F16" s="31" t="s">
        <v>270</v>
      </c>
      <c r="G16" s="31" t="s">
        <v>45</v>
      </c>
      <c r="H16" s="31" t="s">
        <v>48</v>
      </c>
      <c r="I16" s="33">
        <v>8</v>
      </c>
      <c r="J16" s="33">
        <v>6</v>
      </c>
      <c r="K16" s="53">
        <v>27504</v>
      </c>
      <c r="L16" s="53">
        <v>785</v>
      </c>
      <c r="M16" s="37">
        <f t="shared" si="0"/>
        <v>-0.5795192911463057</v>
      </c>
      <c r="N16" s="38">
        <v>85998</v>
      </c>
      <c r="O16" s="38">
        <v>36160.5</v>
      </c>
      <c r="P16" s="38">
        <v>1115</v>
      </c>
      <c r="Q16" s="59">
        <v>1268333.8</v>
      </c>
      <c r="R16" s="38">
        <f t="shared" si="1"/>
        <v>1304494.3</v>
      </c>
      <c r="S16" s="52">
        <v>38200</v>
      </c>
      <c r="T16" s="40">
        <f t="shared" si="2"/>
        <v>39315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8</v>
      </c>
      <c r="F17" s="31" t="s">
        <v>300</v>
      </c>
      <c r="G17" s="31" t="s">
        <v>45</v>
      </c>
      <c r="H17" s="31" t="s">
        <v>41</v>
      </c>
      <c r="I17" s="61">
        <v>2</v>
      </c>
      <c r="J17" s="33">
        <v>3</v>
      </c>
      <c r="K17" s="62">
        <v>22319</v>
      </c>
      <c r="L17" s="53">
        <v>742</v>
      </c>
      <c r="M17" s="37">
        <f t="shared" si="0"/>
        <v>-0.4280909717436251</v>
      </c>
      <c r="N17" s="38">
        <v>54412.5</v>
      </c>
      <c r="O17" s="38">
        <v>31119</v>
      </c>
      <c r="P17" s="38">
        <v>1198</v>
      </c>
      <c r="Q17" s="59">
        <v>54412.5</v>
      </c>
      <c r="R17" s="38">
        <f t="shared" si="1"/>
        <v>85531.5</v>
      </c>
      <c r="S17" s="52">
        <v>2314</v>
      </c>
      <c r="T17" s="40">
        <f t="shared" si="2"/>
        <v>3512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9</v>
      </c>
      <c r="F18" s="31" t="s">
        <v>283</v>
      </c>
      <c r="G18" s="31" t="s">
        <v>45</v>
      </c>
      <c r="H18" s="31" t="s">
        <v>55</v>
      </c>
      <c r="I18" s="61">
        <v>6</v>
      </c>
      <c r="J18" s="33">
        <v>5</v>
      </c>
      <c r="K18" s="62">
        <v>21713</v>
      </c>
      <c r="L18" s="53">
        <v>545</v>
      </c>
      <c r="M18" s="37">
        <f t="shared" si="0"/>
        <v>-0.3351305091998288</v>
      </c>
      <c r="N18" s="38">
        <v>46740</v>
      </c>
      <c r="O18" s="38">
        <v>31076</v>
      </c>
      <c r="P18" s="38">
        <v>886</v>
      </c>
      <c r="Q18" s="59">
        <v>577190</v>
      </c>
      <c r="R18" s="38">
        <f t="shared" si="1"/>
        <v>608266</v>
      </c>
      <c r="S18" s="52">
        <v>16351</v>
      </c>
      <c r="T18" s="40">
        <f t="shared" si="2"/>
        <v>17237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10</v>
      </c>
      <c r="F19" s="31" t="s">
        <v>289</v>
      </c>
      <c r="G19" s="31" t="s">
        <v>45</v>
      </c>
      <c r="H19" s="31" t="s">
        <v>48</v>
      </c>
      <c r="I19" s="33">
        <v>4</v>
      </c>
      <c r="J19" s="33">
        <v>4</v>
      </c>
      <c r="K19" s="53">
        <v>20978</v>
      </c>
      <c r="L19" s="53">
        <v>521</v>
      </c>
      <c r="M19" s="37">
        <f t="shared" si="0"/>
        <v>-0.1861133327408987</v>
      </c>
      <c r="N19" s="38">
        <v>33759</v>
      </c>
      <c r="O19" s="38">
        <v>27476</v>
      </c>
      <c r="P19" s="38">
        <v>783</v>
      </c>
      <c r="Q19" s="59">
        <v>223330.9</v>
      </c>
      <c r="R19" s="38">
        <f t="shared" si="1"/>
        <v>250806.9</v>
      </c>
      <c r="S19" s="52">
        <v>6777</v>
      </c>
      <c r="T19" s="40">
        <f t="shared" si="2"/>
        <v>7560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7</v>
      </c>
      <c r="F20" s="31" t="s">
        <v>295</v>
      </c>
      <c r="G20" s="31" t="s">
        <v>45</v>
      </c>
      <c r="H20" s="31" t="s">
        <v>41</v>
      </c>
      <c r="I20" s="33">
        <v>3</v>
      </c>
      <c r="J20" s="33">
        <v>4</v>
      </c>
      <c r="K20" s="53">
        <v>19000</v>
      </c>
      <c r="L20" s="53">
        <v>612</v>
      </c>
      <c r="M20" s="37">
        <f t="shared" si="0"/>
        <v>-0.5234109338216061</v>
      </c>
      <c r="N20" s="38">
        <v>55433.5</v>
      </c>
      <c r="O20" s="38">
        <v>26419</v>
      </c>
      <c r="P20" s="38">
        <v>1024</v>
      </c>
      <c r="Q20" s="59">
        <v>155377.5</v>
      </c>
      <c r="R20" s="38">
        <f t="shared" si="1"/>
        <v>181796.5</v>
      </c>
      <c r="S20" s="52">
        <v>5926</v>
      </c>
      <c r="T20" s="40">
        <f t="shared" si="2"/>
        <v>6950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13</v>
      </c>
      <c r="F21" s="31" t="s">
        <v>265</v>
      </c>
      <c r="G21" s="31" t="s">
        <v>51</v>
      </c>
      <c r="H21" s="31" t="s">
        <v>37</v>
      </c>
      <c r="I21" s="33">
        <v>9</v>
      </c>
      <c r="J21" s="33">
        <v>6</v>
      </c>
      <c r="K21" s="53">
        <v>18157</v>
      </c>
      <c r="L21" s="53">
        <v>784</v>
      </c>
      <c r="M21" s="37">
        <f t="shared" si="0"/>
        <v>-0.06992978936810434</v>
      </c>
      <c r="N21" s="38">
        <v>24925</v>
      </c>
      <c r="O21" s="38">
        <v>23182</v>
      </c>
      <c r="P21" s="38">
        <v>1013</v>
      </c>
      <c r="Q21" s="59">
        <v>1230208</v>
      </c>
      <c r="R21" s="38">
        <f t="shared" si="1"/>
        <v>1253390</v>
      </c>
      <c r="S21" s="52">
        <v>45614</v>
      </c>
      <c r="T21" s="40">
        <f t="shared" si="2"/>
        <v>46627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12</v>
      </c>
      <c r="F22" s="31" t="s">
        <v>284</v>
      </c>
      <c r="G22" s="31" t="s">
        <v>40</v>
      </c>
      <c r="H22" s="31" t="s">
        <v>41</v>
      </c>
      <c r="I22" s="33">
        <v>6</v>
      </c>
      <c r="J22" s="33">
        <v>4</v>
      </c>
      <c r="K22" s="53">
        <v>16383</v>
      </c>
      <c r="L22" s="53">
        <v>531</v>
      </c>
      <c r="M22" s="37">
        <f t="shared" si="0"/>
        <v>-0.1844689237699726</v>
      </c>
      <c r="N22" s="38">
        <v>28414</v>
      </c>
      <c r="O22" s="38">
        <v>23172.5</v>
      </c>
      <c r="P22" s="38">
        <v>891</v>
      </c>
      <c r="Q22" s="59">
        <v>461901.5</v>
      </c>
      <c r="R22" s="38">
        <f t="shared" si="1"/>
        <v>485074</v>
      </c>
      <c r="S22" s="52">
        <v>18190</v>
      </c>
      <c r="T22" s="40">
        <f t="shared" si="2"/>
        <v>19081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16</v>
      </c>
      <c r="F23" s="50" t="s">
        <v>286</v>
      </c>
      <c r="G23" s="31" t="s">
        <v>36</v>
      </c>
      <c r="H23" s="31" t="s">
        <v>37</v>
      </c>
      <c r="I23" s="33">
        <v>5</v>
      </c>
      <c r="J23" s="33">
        <v>4</v>
      </c>
      <c r="K23" s="53">
        <v>17265</v>
      </c>
      <c r="L23" s="53">
        <v>561</v>
      </c>
      <c r="M23" s="37">
        <f t="shared" si="0"/>
        <v>1.1170988280889547</v>
      </c>
      <c r="N23" s="38">
        <v>10837</v>
      </c>
      <c r="O23" s="38">
        <v>22943</v>
      </c>
      <c r="P23" s="38">
        <v>863</v>
      </c>
      <c r="Q23" s="59">
        <v>260541</v>
      </c>
      <c r="R23" s="38">
        <f t="shared" si="1"/>
        <v>283484</v>
      </c>
      <c r="S23" s="52">
        <v>9746</v>
      </c>
      <c r="T23" s="40">
        <f t="shared" si="2"/>
        <v>10609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11</v>
      </c>
      <c r="F24" s="31">
        <v>13</v>
      </c>
      <c r="G24" s="31" t="s">
        <v>45</v>
      </c>
      <c r="H24" s="31" t="s">
        <v>41</v>
      </c>
      <c r="I24" s="33">
        <v>5</v>
      </c>
      <c r="J24" s="33">
        <v>3</v>
      </c>
      <c r="K24" s="53">
        <v>3019</v>
      </c>
      <c r="L24" s="53">
        <v>121</v>
      </c>
      <c r="M24" s="37">
        <f t="shared" si="0"/>
        <v>-0.5897748227850244</v>
      </c>
      <c r="N24" s="38">
        <v>29554.5</v>
      </c>
      <c r="O24" s="38">
        <v>12124</v>
      </c>
      <c r="P24" s="38">
        <v>516</v>
      </c>
      <c r="Q24" s="59">
        <v>246924.5</v>
      </c>
      <c r="R24" s="38">
        <f t="shared" si="1"/>
        <v>259048.5</v>
      </c>
      <c r="S24" s="52">
        <v>9628</v>
      </c>
      <c r="T24" s="40">
        <f t="shared" si="2"/>
        <v>10144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15</v>
      </c>
      <c r="F25" s="31" t="s">
        <v>223</v>
      </c>
      <c r="G25" s="31" t="s">
        <v>45</v>
      </c>
      <c r="H25" s="31" t="s">
        <v>41</v>
      </c>
      <c r="I25" s="33">
        <v>17</v>
      </c>
      <c r="J25" s="63">
        <v>2</v>
      </c>
      <c r="K25" s="53">
        <v>11005</v>
      </c>
      <c r="L25" s="53">
        <v>545</v>
      </c>
      <c r="M25" s="37">
        <f t="shared" si="0"/>
        <v>-0.059120249647330425</v>
      </c>
      <c r="N25" s="57">
        <v>11696.5</v>
      </c>
      <c r="O25" s="57">
        <v>11005</v>
      </c>
      <c r="P25" s="56">
        <v>545</v>
      </c>
      <c r="Q25" s="59">
        <v>1750505.4</v>
      </c>
      <c r="R25" s="38">
        <f t="shared" si="1"/>
        <v>1761510.4</v>
      </c>
      <c r="S25" s="52">
        <v>54145</v>
      </c>
      <c r="T25" s="40">
        <f t="shared" si="2"/>
        <v>54690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18</v>
      </c>
      <c r="F26" s="31" t="s">
        <v>279</v>
      </c>
      <c r="G26" s="31" t="s">
        <v>45</v>
      </c>
      <c r="H26" s="31" t="s">
        <v>55</v>
      </c>
      <c r="I26" s="33">
        <v>7</v>
      </c>
      <c r="J26" s="33">
        <v>3</v>
      </c>
      <c r="K26" s="53">
        <v>5578</v>
      </c>
      <c r="L26" s="53">
        <v>190</v>
      </c>
      <c r="M26" s="37">
        <f t="shared" si="0"/>
        <v>-0.034243458475540334</v>
      </c>
      <c r="N26" s="38">
        <v>8790</v>
      </c>
      <c r="O26" s="38">
        <v>8489</v>
      </c>
      <c r="P26" s="38">
        <v>339</v>
      </c>
      <c r="Q26" s="59">
        <v>240803</v>
      </c>
      <c r="R26" s="38">
        <f t="shared" si="1"/>
        <v>249292</v>
      </c>
      <c r="S26" s="52">
        <v>9114</v>
      </c>
      <c r="T26" s="40">
        <f t="shared" si="2"/>
        <v>9453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14</v>
      </c>
      <c r="F27" s="31" t="s">
        <v>277</v>
      </c>
      <c r="G27" s="31" t="s">
        <v>45</v>
      </c>
      <c r="H27" s="31" t="s">
        <v>41</v>
      </c>
      <c r="I27" s="33">
        <v>7</v>
      </c>
      <c r="J27" s="33">
        <v>3</v>
      </c>
      <c r="K27" s="53">
        <v>6036</v>
      </c>
      <c r="L27" s="53">
        <v>218</v>
      </c>
      <c r="M27" s="37">
        <f t="shared" si="0"/>
        <v>-0.41776595744680856</v>
      </c>
      <c r="N27" s="38">
        <v>14100</v>
      </c>
      <c r="O27" s="38">
        <v>8209.5</v>
      </c>
      <c r="P27" s="38">
        <v>338</v>
      </c>
      <c r="Q27" s="59">
        <v>484042.06</v>
      </c>
      <c r="R27" s="38">
        <f t="shared" si="1"/>
        <v>492251.56</v>
      </c>
      <c r="S27" s="52">
        <v>19008</v>
      </c>
      <c r="T27" s="40">
        <f t="shared" si="2"/>
        <v>19346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21</v>
      </c>
      <c r="F28" s="31" t="s">
        <v>290</v>
      </c>
      <c r="G28" s="31" t="s">
        <v>74</v>
      </c>
      <c r="H28" s="31" t="s">
        <v>37</v>
      </c>
      <c r="I28" s="33">
        <v>4</v>
      </c>
      <c r="J28" s="33">
        <v>3</v>
      </c>
      <c r="K28" s="53">
        <v>2490</v>
      </c>
      <c r="L28" s="53">
        <v>86</v>
      </c>
      <c r="M28" s="37">
        <f t="shared" si="0"/>
        <v>-0.1271635464500177</v>
      </c>
      <c r="N28" s="38">
        <v>5662</v>
      </c>
      <c r="O28" s="38">
        <v>4942</v>
      </c>
      <c r="P28" s="38">
        <v>199</v>
      </c>
      <c r="Q28" s="59">
        <v>27676</v>
      </c>
      <c r="R28" s="38">
        <f t="shared" si="1"/>
        <v>32618</v>
      </c>
      <c r="S28" s="52">
        <v>1126</v>
      </c>
      <c r="T28" s="40">
        <f t="shared" si="2"/>
        <v>1325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24</v>
      </c>
      <c r="F29" s="31" t="s">
        <v>278</v>
      </c>
      <c r="G29" s="31" t="s">
        <v>43</v>
      </c>
      <c r="H29" s="31" t="s">
        <v>41</v>
      </c>
      <c r="I29" s="33">
        <v>7</v>
      </c>
      <c r="J29" s="33">
        <v>2</v>
      </c>
      <c r="K29" s="53">
        <v>3679</v>
      </c>
      <c r="L29" s="53">
        <v>161</v>
      </c>
      <c r="M29" s="37">
        <f t="shared" si="0"/>
        <v>1.1436008676789586</v>
      </c>
      <c r="N29" s="38">
        <v>2305</v>
      </c>
      <c r="O29" s="38">
        <v>4941</v>
      </c>
      <c r="P29" s="38">
        <v>231</v>
      </c>
      <c r="Q29" s="59">
        <v>331886.24</v>
      </c>
      <c r="R29" s="38">
        <f t="shared" si="1"/>
        <v>336827.24</v>
      </c>
      <c r="S29" s="52">
        <v>12747</v>
      </c>
      <c r="T29" s="40">
        <f t="shared" si="2"/>
        <v>12978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22</v>
      </c>
      <c r="F30" s="50" t="s">
        <v>245</v>
      </c>
      <c r="G30" s="31" t="s">
        <v>45</v>
      </c>
      <c r="H30" s="31" t="s">
        <v>53</v>
      </c>
      <c r="I30" s="33">
        <v>14</v>
      </c>
      <c r="J30" s="33">
        <v>1</v>
      </c>
      <c r="K30" s="53">
        <v>3018</v>
      </c>
      <c r="L30" s="53">
        <v>96</v>
      </c>
      <c r="M30" s="37">
        <f t="shared" si="0"/>
        <v>-0.09476216916527858</v>
      </c>
      <c r="N30" s="38">
        <v>5403</v>
      </c>
      <c r="O30" s="38">
        <v>4891</v>
      </c>
      <c r="P30" s="38">
        <v>194</v>
      </c>
      <c r="Q30" s="59">
        <v>233695</v>
      </c>
      <c r="R30" s="38">
        <f t="shared" si="1"/>
        <v>238586</v>
      </c>
      <c r="S30" s="52">
        <v>9925</v>
      </c>
      <c r="T30" s="40">
        <f t="shared" si="2"/>
        <v>10119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20</v>
      </c>
      <c r="F31" s="31" t="s">
        <v>272</v>
      </c>
      <c r="G31" s="31" t="s">
        <v>74</v>
      </c>
      <c r="H31" s="31" t="s">
        <v>48</v>
      </c>
      <c r="I31" s="33">
        <v>8</v>
      </c>
      <c r="J31" s="33">
        <v>4</v>
      </c>
      <c r="K31" s="53">
        <v>2279</v>
      </c>
      <c r="L31" s="53">
        <v>101</v>
      </c>
      <c r="M31" s="37">
        <f t="shared" si="0"/>
        <v>-0.5647286266647573</v>
      </c>
      <c r="N31" s="38">
        <v>6983</v>
      </c>
      <c r="O31" s="38">
        <v>3039.5</v>
      </c>
      <c r="P31" s="38">
        <v>156</v>
      </c>
      <c r="Q31" s="59">
        <v>224778.3</v>
      </c>
      <c r="R31" s="38">
        <f t="shared" si="1"/>
        <v>227817.8</v>
      </c>
      <c r="S31" s="52">
        <v>8702</v>
      </c>
      <c r="T31" s="40">
        <f t="shared" si="2"/>
        <v>8858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2" ht="13.5" thickBot="1">
      <c r="D32" s="44"/>
      <c r="E32" s="45"/>
      <c r="F32" s="45"/>
      <c r="G32" s="45"/>
      <c r="H32" s="45"/>
      <c r="I32" s="45"/>
      <c r="J32" s="45"/>
      <c r="K32" s="46">
        <f>SUM(K10:K31)</f>
        <v>935244</v>
      </c>
      <c r="L32" s="46">
        <f>SUM(L10:L31)</f>
        <v>32314</v>
      </c>
      <c r="M32" s="47">
        <f t="shared" si="0"/>
        <v>-0.19448558001329097</v>
      </c>
      <c r="N32" s="46">
        <f aca="true" t="shared" si="3" ref="N32:T32">SUM(N10:N31)</f>
        <v>1543986.8599999999</v>
      </c>
      <c r="O32" s="46">
        <f t="shared" si="3"/>
        <v>1243703.68</v>
      </c>
      <c r="P32" s="46">
        <f t="shared" si="3"/>
        <v>47844</v>
      </c>
      <c r="Q32" s="46">
        <f t="shared" si="3"/>
        <v>11684865.180000002</v>
      </c>
      <c r="R32" s="46">
        <f t="shared" si="3"/>
        <v>12928568.860000001</v>
      </c>
      <c r="S32" s="46">
        <f t="shared" si="3"/>
        <v>420150</v>
      </c>
      <c r="T32" s="46">
        <f t="shared" si="3"/>
        <v>467994</v>
      </c>
      <c r="U32" s="48"/>
      <c r="V32" s="49">
        <f>SUM(V10:V21)</f>
        <v>0</v>
      </c>
    </row>
    <row r="35" spans="15:16" ht="12.75">
      <c r="O35" s="66"/>
      <c r="P35" s="65"/>
    </row>
    <row r="38" spans="16:256" s="3" customFormat="1" ht="12.75">
      <c r="P38" s="49"/>
      <c r="Q38" s="49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3"/>
  <sheetViews>
    <sheetView zoomScalePageLayoutView="0" workbookViewId="0" topLeftCell="A1">
      <selection activeCell="P40" sqref="P40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119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120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12</v>
      </c>
      <c r="N4" s="22" t="s">
        <v>8</v>
      </c>
      <c r="Q4" s="22"/>
      <c r="R4" s="1" t="s">
        <v>9</v>
      </c>
      <c r="S4" s="1"/>
      <c r="T4" s="23">
        <v>40262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 t="s">
        <v>30</v>
      </c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31" t="s">
        <v>116</v>
      </c>
      <c r="G10" s="31" t="s">
        <v>89</v>
      </c>
      <c r="H10" s="31" t="s">
        <v>41</v>
      </c>
      <c r="I10" s="33">
        <v>2</v>
      </c>
      <c r="J10" s="33">
        <v>9</v>
      </c>
      <c r="K10" s="35">
        <v>219548</v>
      </c>
      <c r="L10" s="36">
        <v>7361</v>
      </c>
      <c r="M10" s="37">
        <f aca="true" t="shared" si="0" ref="M10:M37">O10/N10-100%</f>
        <v>-0.3748949672865918</v>
      </c>
      <c r="N10" s="38">
        <v>474661.64</v>
      </c>
      <c r="O10" s="38">
        <v>296713.38</v>
      </c>
      <c r="P10" s="38">
        <v>11147</v>
      </c>
      <c r="Q10" s="39">
        <v>474661.64</v>
      </c>
      <c r="R10" s="38">
        <f aca="true" t="shared" si="1" ref="R10:R36">O10+Q10</f>
        <v>771375.02</v>
      </c>
      <c r="S10" s="39">
        <v>17929</v>
      </c>
      <c r="T10" s="40">
        <f aca="true" t="shared" si="2" ref="T10:T36">S10+P10</f>
        <v>29076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2</v>
      </c>
      <c r="F11" s="31" t="s">
        <v>109</v>
      </c>
      <c r="G11" s="31" t="s">
        <v>50</v>
      </c>
      <c r="H11" s="31" t="s">
        <v>37</v>
      </c>
      <c r="I11" s="33">
        <v>3</v>
      </c>
      <c r="J11" s="33">
        <v>13</v>
      </c>
      <c r="K11" s="35">
        <v>197851</v>
      </c>
      <c r="L11" s="36">
        <v>6283</v>
      </c>
      <c r="M11" s="37">
        <f t="shared" si="0"/>
        <v>-0.2593813960967287</v>
      </c>
      <c r="N11" s="38">
        <v>366923</v>
      </c>
      <c r="O11" s="38">
        <v>271750</v>
      </c>
      <c r="P11" s="38">
        <v>9395</v>
      </c>
      <c r="Q11" s="39">
        <v>792396</v>
      </c>
      <c r="R11" s="38">
        <f t="shared" si="1"/>
        <v>1064146</v>
      </c>
      <c r="S11" s="39">
        <v>26884</v>
      </c>
      <c r="T11" s="40">
        <f t="shared" si="2"/>
        <v>36279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 t="s">
        <v>38</v>
      </c>
      <c r="F12" s="31" t="s">
        <v>121</v>
      </c>
      <c r="G12" s="31" t="s">
        <v>45</v>
      </c>
      <c r="H12" s="31" t="s">
        <v>41</v>
      </c>
      <c r="I12" s="33">
        <v>1</v>
      </c>
      <c r="J12" s="33">
        <v>6</v>
      </c>
      <c r="K12" s="35">
        <v>126167</v>
      </c>
      <c r="L12" s="36">
        <v>4225</v>
      </c>
      <c r="M12" s="37" t="e">
        <f t="shared" si="0"/>
        <v>#DIV/0!</v>
      </c>
      <c r="N12" s="38"/>
      <c r="O12" s="38">
        <v>167899.5</v>
      </c>
      <c r="P12" s="38">
        <v>6276</v>
      </c>
      <c r="Q12" s="39"/>
      <c r="R12" s="38">
        <f t="shared" si="1"/>
        <v>167899.5</v>
      </c>
      <c r="S12" s="39"/>
      <c r="T12" s="40">
        <f t="shared" si="2"/>
        <v>6276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3</v>
      </c>
      <c r="F13" s="31" t="s">
        <v>35</v>
      </c>
      <c r="G13" s="31" t="s">
        <v>36</v>
      </c>
      <c r="H13" s="31" t="s">
        <v>37</v>
      </c>
      <c r="I13" s="33">
        <v>14</v>
      </c>
      <c r="J13" s="33">
        <v>11</v>
      </c>
      <c r="K13" s="35">
        <v>101196</v>
      </c>
      <c r="L13" s="36">
        <v>3052</v>
      </c>
      <c r="M13" s="37">
        <f t="shared" si="0"/>
        <v>-0.2801863899755246</v>
      </c>
      <c r="N13" s="38">
        <v>191212</v>
      </c>
      <c r="O13" s="38">
        <v>137637</v>
      </c>
      <c r="P13" s="38">
        <v>4523</v>
      </c>
      <c r="Q13" s="39">
        <v>8531117</v>
      </c>
      <c r="R13" s="38">
        <f t="shared" si="1"/>
        <v>8668754</v>
      </c>
      <c r="S13" s="39">
        <v>291144</v>
      </c>
      <c r="T13" s="40">
        <f t="shared" si="2"/>
        <v>295667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 t="s">
        <v>38</v>
      </c>
      <c r="F14" s="31" t="s">
        <v>122</v>
      </c>
      <c r="G14" s="31" t="s">
        <v>43</v>
      </c>
      <c r="H14" s="31" t="s">
        <v>41</v>
      </c>
      <c r="I14" s="33">
        <v>1</v>
      </c>
      <c r="J14" s="33">
        <v>6</v>
      </c>
      <c r="K14" s="35">
        <v>90176</v>
      </c>
      <c r="L14" s="36">
        <v>3159</v>
      </c>
      <c r="M14" s="37" t="e">
        <f t="shared" si="0"/>
        <v>#DIV/0!</v>
      </c>
      <c r="N14" s="38"/>
      <c r="O14" s="38">
        <v>123846</v>
      </c>
      <c r="P14" s="38">
        <v>5155</v>
      </c>
      <c r="Q14" s="39"/>
      <c r="R14" s="38">
        <f t="shared" si="1"/>
        <v>123846</v>
      </c>
      <c r="S14" s="39"/>
      <c r="T14" s="40">
        <f t="shared" si="2"/>
        <v>5155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4</v>
      </c>
      <c r="F15" s="31" t="s">
        <v>117</v>
      </c>
      <c r="G15" s="31" t="s">
        <v>74</v>
      </c>
      <c r="H15" s="31" t="s">
        <v>37</v>
      </c>
      <c r="I15" s="33">
        <v>2</v>
      </c>
      <c r="J15" s="33">
        <v>6</v>
      </c>
      <c r="K15" s="35">
        <v>92358</v>
      </c>
      <c r="L15" s="36">
        <v>3056</v>
      </c>
      <c r="M15" s="37">
        <f t="shared" si="0"/>
        <v>-0.2550197950700702</v>
      </c>
      <c r="N15" s="38">
        <v>161909</v>
      </c>
      <c r="O15" s="38">
        <v>120619</v>
      </c>
      <c r="P15" s="38">
        <v>4369</v>
      </c>
      <c r="Q15" s="39">
        <v>161909</v>
      </c>
      <c r="R15" s="38">
        <f t="shared" si="1"/>
        <v>282528</v>
      </c>
      <c r="S15" s="39">
        <v>6043</v>
      </c>
      <c r="T15" s="40">
        <f t="shared" si="2"/>
        <v>10412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 t="s">
        <v>38</v>
      </c>
      <c r="F16" s="50" t="s">
        <v>123</v>
      </c>
      <c r="G16" s="31" t="s">
        <v>36</v>
      </c>
      <c r="H16" s="31" t="s">
        <v>37</v>
      </c>
      <c r="I16" s="33">
        <v>1</v>
      </c>
      <c r="J16" s="33">
        <v>6</v>
      </c>
      <c r="K16" s="35">
        <v>86934</v>
      </c>
      <c r="L16" s="36">
        <v>3089</v>
      </c>
      <c r="M16" s="37" t="e">
        <f t="shared" si="0"/>
        <v>#DIV/0!</v>
      </c>
      <c r="N16" s="38"/>
      <c r="O16" s="38">
        <v>108698</v>
      </c>
      <c r="P16" s="38">
        <v>4225</v>
      </c>
      <c r="Q16" s="39"/>
      <c r="R16" s="38">
        <f t="shared" si="1"/>
        <v>108698</v>
      </c>
      <c r="S16" s="39"/>
      <c r="T16" s="40">
        <f t="shared" si="2"/>
        <v>4225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6</v>
      </c>
      <c r="F17" s="31" t="s">
        <v>110</v>
      </c>
      <c r="G17" s="31" t="s">
        <v>45</v>
      </c>
      <c r="H17" s="31" t="s">
        <v>48</v>
      </c>
      <c r="I17" s="33">
        <v>3</v>
      </c>
      <c r="J17" s="33">
        <v>5</v>
      </c>
      <c r="K17" s="35">
        <v>65182</v>
      </c>
      <c r="L17" s="36">
        <v>2230</v>
      </c>
      <c r="M17" s="37">
        <f t="shared" si="0"/>
        <v>-0.223448299831004</v>
      </c>
      <c r="N17" s="38">
        <v>115091.5</v>
      </c>
      <c r="O17" s="38">
        <v>89374.5</v>
      </c>
      <c r="P17" s="38">
        <v>3349</v>
      </c>
      <c r="Q17" s="39">
        <v>266119.44</v>
      </c>
      <c r="R17" s="38">
        <f t="shared" si="1"/>
        <v>355493.94</v>
      </c>
      <c r="S17" s="39">
        <v>9917</v>
      </c>
      <c r="T17" s="40">
        <f t="shared" si="2"/>
        <v>13266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5</v>
      </c>
      <c r="F18" s="31" t="s">
        <v>113</v>
      </c>
      <c r="G18" s="31" t="s">
        <v>40</v>
      </c>
      <c r="H18" s="31" t="s">
        <v>41</v>
      </c>
      <c r="I18" s="33">
        <v>3</v>
      </c>
      <c r="J18" s="33">
        <v>6</v>
      </c>
      <c r="K18" s="35">
        <v>49567</v>
      </c>
      <c r="L18" s="36">
        <v>1671</v>
      </c>
      <c r="M18" s="37">
        <f t="shared" si="0"/>
        <v>-0.49000021681472483</v>
      </c>
      <c r="N18" s="38">
        <v>131909.86</v>
      </c>
      <c r="O18" s="38">
        <v>67274</v>
      </c>
      <c r="P18" s="38">
        <v>2629</v>
      </c>
      <c r="Q18" s="39">
        <v>302477.86</v>
      </c>
      <c r="R18" s="38">
        <f t="shared" si="1"/>
        <v>369751.86</v>
      </c>
      <c r="S18" s="39">
        <v>12169</v>
      </c>
      <c r="T18" s="40">
        <f t="shared" si="2"/>
        <v>14798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8</v>
      </c>
      <c r="F19" s="50" t="s">
        <v>90</v>
      </c>
      <c r="G19" s="31" t="s">
        <v>51</v>
      </c>
      <c r="H19" s="31" t="s">
        <v>37</v>
      </c>
      <c r="I19" s="33">
        <v>7</v>
      </c>
      <c r="J19" s="33">
        <v>13</v>
      </c>
      <c r="K19" s="35">
        <v>48989</v>
      </c>
      <c r="L19" s="36">
        <v>1677</v>
      </c>
      <c r="M19" s="37">
        <f t="shared" si="0"/>
        <v>-0.2600622750823103</v>
      </c>
      <c r="N19" s="38">
        <v>78362</v>
      </c>
      <c r="O19" s="38">
        <v>57983</v>
      </c>
      <c r="P19" s="38">
        <v>2074</v>
      </c>
      <c r="Q19" s="39">
        <v>637688</v>
      </c>
      <c r="R19" s="38">
        <f t="shared" si="1"/>
        <v>695671</v>
      </c>
      <c r="S19" s="39">
        <v>22721</v>
      </c>
      <c r="T19" s="40">
        <f t="shared" si="2"/>
        <v>24795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11</v>
      </c>
      <c r="F20" s="31" t="s">
        <v>112</v>
      </c>
      <c r="G20" s="31" t="s">
        <v>45</v>
      </c>
      <c r="H20" s="31" t="s">
        <v>55</v>
      </c>
      <c r="I20" s="33">
        <v>3</v>
      </c>
      <c r="J20" s="33">
        <v>3</v>
      </c>
      <c r="K20" s="35">
        <v>32931</v>
      </c>
      <c r="L20" s="36">
        <v>998</v>
      </c>
      <c r="M20" s="37">
        <f t="shared" si="0"/>
        <v>-0.17133310934408486</v>
      </c>
      <c r="N20" s="38">
        <v>53574</v>
      </c>
      <c r="O20" s="38">
        <v>44395</v>
      </c>
      <c r="P20" s="38">
        <v>1528</v>
      </c>
      <c r="Q20" s="39">
        <v>184679</v>
      </c>
      <c r="R20" s="38">
        <f t="shared" si="1"/>
        <v>229074</v>
      </c>
      <c r="S20" s="39">
        <v>8129</v>
      </c>
      <c r="T20" s="40">
        <f t="shared" si="2"/>
        <v>9657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9</v>
      </c>
      <c r="F21" s="31" t="s">
        <v>105</v>
      </c>
      <c r="G21" s="31" t="s">
        <v>45</v>
      </c>
      <c r="H21" s="31" t="s">
        <v>48</v>
      </c>
      <c r="I21" s="33">
        <v>4</v>
      </c>
      <c r="J21" s="33">
        <v>5</v>
      </c>
      <c r="K21" s="35">
        <v>32309</v>
      </c>
      <c r="L21" s="36">
        <v>1097</v>
      </c>
      <c r="M21" s="37">
        <f t="shared" si="0"/>
        <v>-0.4680654893054472</v>
      </c>
      <c r="N21" s="38">
        <v>73752.5</v>
      </c>
      <c r="O21" s="38">
        <v>39231.5</v>
      </c>
      <c r="P21" s="38">
        <v>1486</v>
      </c>
      <c r="Q21" s="39">
        <v>267939.88</v>
      </c>
      <c r="R21" s="38">
        <f t="shared" si="1"/>
        <v>307171.38</v>
      </c>
      <c r="S21" s="39">
        <v>10172</v>
      </c>
      <c r="T21" s="40">
        <f t="shared" si="2"/>
        <v>11658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7</v>
      </c>
      <c r="F22" s="31" t="s">
        <v>118</v>
      </c>
      <c r="G22" s="31" t="s">
        <v>40</v>
      </c>
      <c r="H22" s="31" t="s">
        <v>41</v>
      </c>
      <c r="I22" s="33">
        <v>2</v>
      </c>
      <c r="J22" s="33">
        <v>6</v>
      </c>
      <c r="K22" s="35">
        <v>18170</v>
      </c>
      <c r="L22" s="36">
        <v>618</v>
      </c>
      <c r="M22" s="37">
        <f t="shared" si="0"/>
        <v>-0.715216825871205</v>
      </c>
      <c r="N22" s="38">
        <v>98039.5</v>
      </c>
      <c r="O22" s="38">
        <v>27920</v>
      </c>
      <c r="P22" s="38">
        <v>1103</v>
      </c>
      <c r="Q22" s="39">
        <v>98039.5</v>
      </c>
      <c r="R22" s="38">
        <f t="shared" si="1"/>
        <v>125959.5</v>
      </c>
      <c r="S22" s="39">
        <v>3844</v>
      </c>
      <c r="T22" s="40">
        <f t="shared" si="2"/>
        <v>4947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12</v>
      </c>
      <c r="F23" s="31" t="s">
        <v>106</v>
      </c>
      <c r="G23" s="31" t="s">
        <v>89</v>
      </c>
      <c r="H23" s="31" t="s">
        <v>41</v>
      </c>
      <c r="I23" s="33">
        <v>4</v>
      </c>
      <c r="J23" s="33">
        <v>6</v>
      </c>
      <c r="K23" s="35">
        <v>20030</v>
      </c>
      <c r="L23" s="36">
        <v>697</v>
      </c>
      <c r="M23" s="37">
        <f t="shared" si="0"/>
        <v>-0.4290233497516641</v>
      </c>
      <c r="N23" s="38">
        <v>48523</v>
      </c>
      <c r="O23" s="38">
        <v>27705.5</v>
      </c>
      <c r="P23" s="38">
        <v>1103</v>
      </c>
      <c r="Q23" s="39">
        <v>265859</v>
      </c>
      <c r="R23" s="38">
        <f t="shared" si="1"/>
        <v>293564.5</v>
      </c>
      <c r="S23" s="39">
        <v>10189</v>
      </c>
      <c r="T23" s="40">
        <f t="shared" si="2"/>
        <v>11292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13</v>
      </c>
      <c r="F24" s="31" t="s">
        <v>100</v>
      </c>
      <c r="G24" s="31" t="s">
        <v>45</v>
      </c>
      <c r="H24" s="31" t="s">
        <v>48</v>
      </c>
      <c r="I24" s="33">
        <v>5</v>
      </c>
      <c r="J24" s="33">
        <v>6</v>
      </c>
      <c r="K24" s="35">
        <v>20960</v>
      </c>
      <c r="L24" s="36">
        <v>680</v>
      </c>
      <c r="M24" s="37">
        <f t="shared" si="0"/>
        <v>-0.39146592415265347</v>
      </c>
      <c r="N24" s="38">
        <v>45222.94</v>
      </c>
      <c r="O24" s="38">
        <v>27519.7</v>
      </c>
      <c r="P24" s="38">
        <v>1044</v>
      </c>
      <c r="Q24" s="39">
        <v>479788.18</v>
      </c>
      <c r="R24" s="38">
        <f t="shared" si="1"/>
        <v>507307.88</v>
      </c>
      <c r="S24" s="39">
        <v>18746</v>
      </c>
      <c r="T24" s="40">
        <f t="shared" si="2"/>
        <v>19790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17</v>
      </c>
      <c r="F25" s="31" t="s">
        <v>95</v>
      </c>
      <c r="G25" s="31" t="s">
        <v>36</v>
      </c>
      <c r="H25" s="31" t="s">
        <v>37</v>
      </c>
      <c r="I25" s="33">
        <v>6</v>
      </c>
      <c r="J25" s="33">
        <v>8</v>
      </c>
      <c r="K25" s="35">
        <v>18789</v>
      </c>
      <c r="L25" s="36">
        <v>900</v>
      </c>
      <c r="M25" s="37">
        <f t="shared" si="0"/>
        <v>-0.33126592772268104</v>
      </c>
      <c r="N25" s="38">
        <v>32569</v>
      </c>
      <c r="O25" s="38">
        <v>21780</v>
      </c>
      <c r="P25" s="38">
        <v>1051</v>
      </c>
      <c r="Q25" s="39">
        <v>387385</v>
      </c>
      <c r="R25" s="38">
        <f t="shared" si="1"/>
        <v>409165</v>
      </c>
      <c r="S25" s="39">
        <v>15544</v>
      </c>
      <c r="T25" s="40">
        <f t="shared" si="2"/>
        <v>16595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15</v>
      </c>
      <c r="F26" s="31" t="s">
        <v>78</v>
      </c>
      <c r="G26" s="31" t="s">
        <v>50</v>
      </c>
      <c r="H26" s="31" t="s">
        <v>37</v>
      </c>
      <c r="I26" s="33">
        <v>9</v>
      </c>
      <c r="J26" s="33">
        <v>10</v>
      </c>
      <c r="K26" s="35">
        <v>19013</v>
      </c>
      <c r="L26" s="36">
        <v>969</v>
      </c>
      <c r="M26" s="37">
        <f t="shared" si="0"/>
        <v>-0.4442947455694891</v>
      </c>
      <c r="N26" s="38">
        <v>38596</v>
      </c>
      <c r="O26" s="38">
        <v>21448</v>
      </c>
      <c r="P26" s="38">
        <v>1176</v>
      </c>
      <c r="Q26" s="39">
        <v>867599</v>
      </c>
      <c r="R26" s="38">
        <f t="shared" si="1"/>
        <v>889047</v>
      </c>
      <c r="S26" s="39">
        <v>38291</v>
      </c>
      <c r="T26" s="40">
        <f t="shared" si="2"/>
        <v>39467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14</v>
      </c>
      <c r="F27" s="31" t="s">
        <v>104</v>
      </c>
      <c r="G27" s="31" t="s">
        <v>45</v>
      </c>
      <c r="H27" s="31" t="s">
        <v>67</v>
      </c>
      <c r="I27" s="33">
        <v>4</v>
      </c>
      <c r="J27" s="33">
        <v>5</v>
      </c>
      <c r="K27" s="35">
        <v>9050</v>
      </c>
      <c r="L27" s="36">
        <v>324</v>
      </c>
      <c r="M27" s="37">
        <f t="shared" si="0"/>
        <v>-0.6990079072737095</v>
      </c>
      <c r="N27" s="38">
        <v>40722</v>
      </c>
      <c r="O27" s="38">
        <v>12257</v>
      </c>
      <c r="P27" s="38">
        <v>471</v>
      </c>
      <c r="Q27" s="39">
        <v>262044</v>
      </c>
      <c r="R27" s="38">
        <f t="shared" si="1"/>
        <v>274301</v>
      </c>
      <c r="S27" s="39">
        <v>9525</v>
      </c>
      <c r="T27" s="40">
        <f t="shared" si="2"/>
        <v>9996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21</v>
      </c>
      <c r="F28" s="31" t="s">
        <v>83</v>
      </c>
      <c r="G28" s="31" t="s">
        <v>45</v>
      </c>
      <c r="H28" s="31" t="s">
        <v>84</v>
      </c>
      <c r="I28" s="33">
        <v>8</v>
      </c>
      <c r="J28" s="33">
        <v>5</v>
      </c>
      <c r="K28" s="35">
        <v>9166</v>
      </c>
      <c r="L28" s="36">
        <v>464</v>
      </c>
      <c r="M28" s="37">
        <f t="shared" si="0"/>
        <v>0.5017977851287214</v>
      </c>
      <c r="N28" s="38">
        <v>6953</v>
      </c>
      <c r="O28" s="38">
        <v>10442</v>
      </c>
      <c r="P28" s="38">
        <v>522</v>
      </c>
      <c r="Q28" s="39">
        <v>387968.44</v>
      </c>
      <c r="R28" s="38">
        <f t="shared" si="1"/>
        <v>398410.44</v>
      </c>
      <c r="S28" s="39">
        <v>14466</v>
      </c>
      <c r="T28" s="40">
        <f t="shared" si="2"/>
        <v>14988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10</v>
      </c>
      <c r="F29" s="31" t="s">
        <v>99</v>
      </c>
      <c r="G29" s="31" t="s">
        <v>43</v>
      </c>
      <c r="H29" s="31" t="s">
        <v>41</v>
      </c>
      <c r="I29" s="33">
        <v>5</v>
      </c>
      <c r="J29" s="33">
        <v>4</v>
      </c>
      <c r="K29" s="35">
        <v>8965</v>
      </c>
      <c r="L29" s="36">
        <v>410</v>
      </c>
      <c r="M29" s="37">
        <f t="shared" si="0"/>
        <v>-0.8207868315594433</v>
      </c>
      <c r="N29" s="38">
        <v>58017.5</v>
      </c>
      <c r="O29" s="38">
        <v>10397.5</v>
      </c>
      <c r="P29" s="38">
        <v>495</v>
      </c>
      <c r="Q29" s="39">
        <v>748655.38</v>
      </c>
      <c r="R29" s="38">
        <f t="shared" si="1"/>
        <v>759052.88</v>
      </c>
      <c r="S29" s="39">
        <v>29095</v>
      </c>
      <c r="T29" s="40">
        <f t="shared" si="2"/>
        <v>29590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 t="s">
        <v>38</v>
      </c>
      <c r="F30" s="31" t="s">
        <v>124</v>
      </c>
      <c r="G30" s="31" t="s">
        <v>36</v>
      </c>
      <c r="H30" s="31" t="s">
        <v>37</v>
      </c>
      <c r="I30" s="33">
        <v>1</v>
      </c>
      <c r="J30" s="33">
        <v>1</v>
      </c>
      <c r="K30" s="35">
        <v>8143</v>
      </c>
      <c r="L30" s="36">
        <v>310</v>
      </c>
      <c r="M30" s="37" t="e">
        <f t="shared" si="0"/>
        <v>#DIV/0!</v>
      </c>
      <c r="N30" s="38"/>
      <c r="O30" s="38">
        <v>10105</v>
      </c>
      <c r="P30" s="38">
        <v>394</v>
      </c>
      <c r="Q30" s="39"/>
      <c r="R30" s="38">
        <f t="shared" si="1"/>
        <v>10105</v>
      </c>
      <c r="S30" s="39"/>
      <c r="T30" s="40">
        <f t="shared" si="2"/>
        <v>394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19</v>
      </c>
      <c r="F31" s="31" t="s">
        <v>82</v>
      </c>
      <c r="G31" s="31" t="s">
        <v>43</v>
      </c>
      <c r="H31" s="31" t="s">
        <v>41</v>
      </c>
      <c r="I31" s="33">
        <v>8</v>
      </c>
      <c r="J31" s="33">
        <v>6</v>
      </c>
      <c r="K31" s="35">
        <v>3885</v>
      </c>
      <c r="L31" s="36">
        <v>232</v>
      </c>
      <c r="M31" s="37">
        <f t="shared" si="0"/>
        <v>-0.7561584354753235</v>
      </c>
      <c r="N31" s="38">
        <v>29248.5</v>
      </c>
      <c r="O31" s="38">
        <v>7132</v>
      </c>
      <c r="P31" s="38">
        <v>403</v>
      </c>
      <c r="Q31" s="39">
        <v>964278.58</v>
      </c>
      <c r="R31" s="38">
        <f t="shared" si="1"/>
        <v>971410.58</v>
      </c>
      <c r="S31" s="39">
        <v>37364</v>
      </c>
      <c r="T31" s="40">
        <f t="shared" si="2"/>
        <v>37767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20</v>
      </c>
      <c r="F32" s="50" t="s">
        <v>62</v>
      </c>
      <c r="G32" s="31" t="s">
        <v>45</v>
      </c>
      <c r="H32" s="31" t="s">
        <v>41</v>
      </c>
      <c r="I32" s="33">
        <v>12</v>
      </c>
      <c r="J32" s="33">
        <v>5</v>
      </c>
      <c r="K32" s="35">
        <v>4054</v>
      </c>
      <c r="L32" s="36">
        <v>201</v>
      </c>
      <c r="M32" s="37">
        <f t="shared" si="0"/>
        <v>-0.20392936700877828</v>
      </c>
      <c r="N32" s="38">
        <v>7864.88</v>
      </c>
      <c r="O32" s="38">
        <v>6261</v>
      </c>
      <c r="P32" s="38">
        <v>311</v>
      </c>
      <c r="Q32" s="39">
        <v>1409041.0399999998</v>
      </c>
      <c r="R32" s="38">
        <f t="shared" si="1"/>
        <v>1415302.0399999998</v>
      </c>
      <c r="S32" s="39">
        <v>57744</v>
      </c>
      <c r="T32" s="40">
        <f t="shared" si="2"/>
        <v>58055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3" customFormat="1" ht="12.75">
      <c r="D33" s="32">
        <v>24</v>
      </c>
      <c r="E33" s="32">
        <v>18</v>
      </c>
      <c r="F33" s="31" t="s">
        <v>88</v>
      </c>
      <c r="G33" s="31" t="s">
        <v>89</v>
      </c>
      <c r="H33" s="31" t="s">
        <v>41</v>
      </c>
      <c r="I33" s="33">
        <v>7</v>
      </c>
      <c r="J33" s="33">
        <v>4</v>
      </c>
      <c r="K33" s="35">
        <v>3750</v>
      </c>
      <c r="L33" s="36">
        <v>241</v>
      </c>
      <c r="M33" s="37">
        <f t="shared" si="0"/>
        <v>-0.8733088292797373</v>
      </c>
      <c r="N33" s="38">
        <v>31967.5</v>
      </c>
      <c r="O33" s="38">
        <v>4050</v>
      </c>
      <c r="P33" s="38">
        <v>263</v>
      </c>
      <c r="Q33" s="39">
        <v>724946.2</v>
      </c>
      <c r="R33" s="38">
        <f t="shared" si="1"/>
        <v>728996.2</v>
      </c>
      <c r="S33" s="39">
        <v>28024</v>
      </c>
      <c r="T33" s="40">
        <f t="shared" si="2"/>
        <v>28287</v>
      </c>
      <c r="U33" s="22"/>
      <c r="V33" s="39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3" customFormat="1" ht="12.75">
      <c r="D34" s="32">
        <v>25</v>
      </c>
      <c r="E34" s="32">
        <v>25</v>
      </c>
      <c r="F34" s="31" t="s">
        <v>77</v>
      </c>
      <c r="G34" s="31" t="s">
        <v>45</v>
      </c>
      <c r="H34" s="31" t="s">
        <v>41</v>
      </c>
      <c r="I34" s="33">
        <v>9</v>
      </c>
      <c r="J34" s="33">
        <v>4</v>
      </c>
      <c r="K34" s="35">
        <v>3320</v>
      </c>
      <c r="L34" s="36">
        <v>252</v>
      </c>
      <c r="M34" s="37">
        <f t="shared" si="0"/>
        <v>0.5539155391553916</v>
      </c>
      <c r="N34" s="38">
        <v>2439</v>
      </c>
      <c r="O34" s="38">
        <v>3790</v>
      </c>
      <c r="P34" s="38">
        <v>276</v>
      </c>
      <c r="Q34" s="39">
        <v>1141903.4200000002</v>
      </c>
      <c r="R34" s="38">
        <f t="shared" si="1"/>
        <v>1145693.4200000002</v>
      </c>
      <c r="S34" s="39">
        <v>44750</v>
      </c>
      <c r="T34" s="40">
        <f t="shared" si="2"/>
        <v>45026</v>
      </c>
      <c r="U34" s="22"/>
      <c r="V34" s="39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43" customFormat="1" ht="12.75">
      <c r="D35" s="32">
        <v>26</v>
      </c>
      <c r="E35" s="32">
        <v>26</v>
      </c>
      <c r="F35" s="31" t="s">
        <v>39</v>
      </c>
      <c r="G35" s="31" t="s">
        <v>40</v>
      </c>
      <c r="H35" s="31" t="s">
        <v>41</v>
      </c>
      <c r="I35" s="33">
        <v>13</v>
      </c>
      <c r="J35" s="33">
        <v>2</v>
      </c>
      <c r="K35" s="35">
        <v>2334</v>
      </c>
      <c r="L35" s="36">
        <v>156</v>
      </c>
      <c r="M35" s="37">
        <f t="shared" si="0"/>
        <v>0.2319376026272577</v>
      </c>
      <c r="N35" s="38">
        <v>2436</v>
      </c>
      <c r="O35" s="38">
        <v>3001</v>
      </c>
      <c r="P35" s="38">
        <v>201</v>
      </c>
      <c r="Q35" s="39">
        <v>2192049.2600000002</v>
      </c>
      <c r="R35" s="38">
        <f t="shared" si="1"/>
        <v>2195050.2600000002</v>
      </c>
      <c r="S35" s="39">
        <v>85798</v>
      </c>
      <c r="T35" s="40">
        <f t="shared" si="2"/>
        <v>85999</v>
      </c>
      <c r="U35" s="22"/>
      <c r="V35" s="39"/>
      <c r="W35" s="41"/>
      <c r="X35" s="42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56" s="43" customFormat="1" ht="12.75">
      <c r="D36" s="32">
        <v>27</v>
      </c>
      <c r="E36" s="32">
        <v>24</v>
      </c>
      <c r="F36" s="31" t="s">
        <v>47</v>
      </c>
      <c r="G36" s="31" t="s">
        <v>45</v>
      </c>
      <c r="H36" s="31" t="s">
        <v>48</v>
      </c>
      <c r="I36" s="33">
        <v>13</v>
      </c>
      <c r="J36" s="33">
        <v>3</v>
      </c>
      <c r="K36" s="35">
        <v>1816</v>
      </c>
      <c r="L36" s="36">
        <v>103</v>
      </c>
      <c r="M36" s="37">
        <f t="shared" si="0"/>
        <v>-0.4655815281207053</v>
      </c>
      <c r="N36" s="38">
        <v>3398.03</v>
      </c>
      <c r="O36" s="38">
        <v>1815.97</v>
      </c>
      <c r="P36" s="38">
        <v>103</v>
      </c>
      <c r="Q36" s="39">
        <v>285730.03</v>
      </c>
      <c r="R36" s="38">
        <f t="shared" si="1"/>
        <v>287546</v>
      </c>
      <c r="S36" s="39">
        <v>11152</v>
      </c>
      <c r="T36" s="40">
        <f t="shared" si="2"/>
        <v>11255</v>
      </c>
      <c r="U36" s="22"/>
      <c r="V36" s="39"/>
      <c r="W36" s="41"/>
      <c r="X36" s="42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4:22" ht="13.5" thickBot="1">
      <c r="D37" s="44"/>
      <c r="E37" s="45"/>
      <c r="F37" s="45"/>
      <c r="G37" s="45"/>
      <c r="H37" s="45"/>
      <c r="I37" s="45"/>
      <c r="J37" s="45"/>
      <c r="K37" s="46">
        <f>SUM(K10:K36)</f>
        <v>1294653</v>
      </c>
      <c r="L37" s="46">
        <f>SUM(L10:L36)</f>
        <v>44455</v>
      </c>
      <c r="M37" s="47">
        <f t="shared" si="0"/>
        <v>-0.17786766059405923</v>
      </c>
      <c r="N37" s="46">
        <f>SUM(N10:N36)</f>
        <v>2093392.3499999999</v>
      </c>
      <c r="O37" s="46">
        <f aca="true" t="shared" si="3" ref="O37:T37">SUM(O10:O36)</f>
        <v>1721045.5499999998</v>
      </c>
      <c r="P37" s="46">
        <f t="shared" si="3"/>
        <v>65072</v>
      </c>
      <c r="Q37" s="46">
        <f t="shared" si="3"/>
        <v>21834274.850000005</v>
      </c>
      <c r="R37" s="46">
        <f t="shared" si="3"/>
        <v>23555320.4</v>
      </c>
      <c r="S37" s="46">
        <f t="shared" si="3"/>
        <v>809640</v>
      </c>
      <c r="T37" s="46">
        <f t="shared" si="3"/>
        <v>874712</v>
      </c>
      <c r="U37" s="48"/>
      <c r="V37" s="49">
        <f>SUM(V10:V36)</f>
        <v>0</v>
      </c>
    </row>
    <row r="43" spans="16:256" s="3" customFormat="1" ht="12.75">
      <c r="P43" s="49"/>
      <c r="Q43" s="49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114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115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11</v>
      </c>
      <c r="N4" s="22" t="s">
        <v>8</v>
      </c>
      <c r="Q4" s="22"/>
      <c r="R4" s="1" t="s">
        <v>9</v>
      </c>
      <c r="S4" s="1"/>
      <c r="T4" s="23">
        <v>40255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 t="s">
        <v>30</v>
      </c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 t="s">
        <v>38</v>
      </c>
      <c r="F10" s="31" t="s">
        <v>116</v>
      </c>
      <c r="G10" s="31" t="s">
        <v>89</v>
      </c>
      <c r="H10" s="31" t="s">
        <v>41</v>
      </c>
      <c r="I10" s="33">
        <v>1</v>
      </c>
      <c r="J10" s="33">
        <v>9</v>
      </c>
      <c r="K10" s="35">
        <v>348274</v>
      </c>
      <c r="L10" s="36">
        <v>11735</v>
      </c>
      <c r="M10" s="37" t="e">
        <f aca="true" t="shared" si="0" ref="M10:M36">O10/N10-100%</f>
        <v>#DIV/0!</v>
      </c>
      <c r="N10" s="38"/>
      <c r="O10" s="38">
        <v>474661.64</v>
      </c>
      <c r="P10" s="38">
        <v>17929</v>
      </c>
      <c r="Q10" s="39"/>
      <c r="R10" s="38">
        <f aca="true" t="shared" si="1" ref="R10:R35">O10+Q10</f>
        <v>474661.64</v>
      </c>
      <c r="S10" s="39"/>
      <c r="T10" s="40">
        <f aca="true" t="shared" si="2" ref="T10:T35">S10+P10</f>
        <v>17929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1</v>
      </c>
      <c r="F11" s="31" t="s">
        <v>109</v>
      </c>
      <c r="G11" s="31" t="s">
        <v>50</v>
      </c>
      <c r="H11" s="31" t="s">
        <v>37</v>
      </c>
      <c r="I11" s="33">
        <v>2</v>
      </c>
      <c r="J11" s="33">
        <v>14</v>
      </c>
      <c r="K11" s="35">
        <v>269449</v>
      </c>
      <c r="L11" s="36">
        <v>8557</v>
      </c>
      <c r="M11" s="37">
        <f t="shared" si="0"/>
        <v>-0.13761155231941857</v>
      </c>
      <c r="N11" s="38">
        <v>425473</v>
      </c>
      <c r="O11" s="38">
        <v>366923</v>
      </c>
      <c r="P11" s="38">
        <v>12334</v>
      </c>
      <c r="Q11" s="39">
        <v>425473</v>
      </c>
      <c r="R11" s="38">
        <f t="shared" si="1"/>
        <v>792396</v>
      </c>
      <c r="S11" s="39">
        <v>14550</v>
      </c>
      <c r="T11" s="40">
        <f t="shared" si="2"/>
        <v>26884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2</v>
      </c>
      <c r="F12" s="31" t="s">
        <v>35</v>
      </c>
      <c r="G12" s="31" t="s">
        <v>36</v>
      </c>
      <c r="H12" s="31" t="s">
        <v>37</v>
      </c>
      <c r="I12" s="33">
        <v>13</v>
      </c>
      <c r="J12" s="33">
        <v>13</v>
      </c>
      <c r="K12" s="35">
        <v>144404</v>
      </c>
      <c r="L12" s="36">
        <v>4263</v>
      </c>
      <c r="M12" s="37">
        <f t="shared" si="0"/>
        <v>-0.14925764930436602</v>
      </c>
      <c r="N12" s="38">
        <v>224759</v>
      </c>
      <c r="O12" s="38">
        <v>191212</v>
      </c>
      <c r="P12" s="38">
        <v>6286</v>
      </c>
      <c r="Q12" s="39">
        <v>8339905</v>
      </c>
      <c r="R12" s="38">
        <f t="shared" si="1"/>
        <v>8531117</v>
      </c>
      <c r="S12" s="39">
        <v>284858</v>
      </c>
      <c r="T12" s="40">
        <f t="shared" si="2"/>
        <v>291144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 t="s">
        <v>38</v>
      </c>
      <c r="F13" s="31" t="s">
        <v>117</v>
      </c>
      <c r="G13" s="31" t="s">
        <v>74</v>
      </c>
      <c r="H13" s="31" t="s">
        <v>37</v>
      </c>
      <c r="I13" s="33">
        <v>1</v>
      </c>
      <c r="J13" s="33">
        <v>6</v>
      </c>
      <c r="K13" s="35">
        <v>110669</v>
      </c>
      <c r="L13" s="36">
        <v>3710</v>
      </c>
      <c r="M13" s="37" t="e">
        <f t="shared" si="0"/>
        <v>#DIV/0!</v>
      </c>
      <c r="N13" s="38"/>
      <c r="O13" s="38">
        <v>161909</v>
      </c>
      <c r="P13" s="38">
        <v>6043</v>
      </c>
      <c r="Q13" s="39"/>
      <c r="R13" s="38">
        <f t="shared" si="1"/>
        <v>161909</v>
      </c>
      <c r="S13" s="39"/>
      <c r="T13" s="40">
        <f t="shared" si="2"/>
        <v>6043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3</v>
      </c>
      <c r="F14" s="31" t="s">
        <v>113</v>
      </c>
      <c r="G14" s="31" t="s">
        <v>40</v>
      </c>
      <c r="H14" s="31" t="s">
        <v>41</v>
      </c>
      <c r="I14" s="33">
        <v>2</v>
      </c>
      <c r="J14" s="33">
        <v>6</v>
      </c>
      <c r="K14" s="35">
        <v>95622</v>
      </c>
      <c r="L14" s="36">
        <v>3235</v>
      </c>
      <c r="M14" s="37">
        <f t="shared" si="0"/>
        <v>-0.22664356737488867</v>
      </c>
      <c r="N14" s="38">
        <v>170568</v>
      </c>
      <c r="O14" s="38">
        <v>131909.86</v>
      </c>
      <c r="P14" s="38">
        <v>5206</v>
      </c>
      <c r="Q14" s="39">
        <v>170568</v>
      </c>
      <c r="R14" s="38">
        <f t="shared" si="1"/>
        <v>302477.86</v>
      </c>
      <c r="S14" s="39">
        <v>6963</v>
      </c>
      <c r="T14" s="40">
        <f t="shared" si="2"/>
        <v>12169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4</v>
      </c>
      <c r="F15" s="31" t="s">
        <v>110</v>
      </c>
      <c r="G15" s="31" t="s">
        <v>45</v>
      </c>
      <c r="H15" s="31" t="s">
        <v>48</v>
      </c>
      <c r="I15" s="33">
        <v>2</v>
      </c>
      <c r="J15" s="33">
        <v>4</v>
      </c>
      <c r="K15" s="35">
        <v>85889</v>
      </c>
      <c r="L15" s="36">
        <v>2845</v>
      </c>
      <c r="M15" s="37">
        <f t="shared" si="0"/>
        <v>-0.2379456410515829</v>
      </c>
      <c r="N15" s="38">
        <v>151027.94</v>
      </c>
      <c r="O15" s="38">
        <v>115091.5</v>
      </c>
      <c r="P15" s="38">
        <v>4301</v>
      </c>
      <c r="Q15" s="39">
        <v>151027.94</v>
      </c>
      <c r="R15" s="38">
        <f t="shared" si="1"/>
        <v>266119.44</v>
      </c>
      <c r="S15" s="39">
        <v>5616</v>
      </c>
      <c r="T15" s="40">
        <f t="shared" si="2"/>
        <v>9917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 t="s">
        <v>38</v>
      </c>
      <c r="F16" s="31" t="s">
        <v>118</v>
      </c>
      <c r="G16" s="31" t="s">
        <v>40</v>
      </c>
      <c r="H16" s="31" t="s">
        <v>41</v>
      </c>
      <c r="I16" s="33">
        <v>1</v>
      </c>
      <c r="J16" s="33">
        <v>6</v>
      </c>
      <c r="K16" s="35">
        <v>79842</v>
      </c>
      <c r="L16" s="36">
        <v>2892</v>
      </c>
      <c r="M16" s="37" t="e">
        <f t="shared" si="0"/>
        <v>#DIV/0!</v>
      </c>
      <c r="N16" s="38"/>
      <c r="O16" s="38">
        <v>98039.5</v>
      </c>
      <c r="P16" s="38">
        <v>3844</v>
      </c>
      <c r="Q16" s="39"/>
      <c r="R16" s="38">
        <f t="shared" si="1"/>
        <v>98039.5</v>
      </c>
      <c r="S16" s="39"/>
      <c r="T16" s="40">
        <f t="shared" si="2"/>
        <v>3844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6</v>
      </c>
      <c r="F17" s="50" t="s">
        <v>90</v>
      </c>
      <c r="G17" s="31" t="s">
        <v>51</v>
      </c>
      <c r="H17" s="31" t="s">
        <v>37</v>
      </c>
      <c r="I17" s="33">
        <v>6</v>
      </c>
      <c r="J17" s="33">
        <v>15</v>
      </c>
      <c r="K17" s="35">
        <v>68614</v>
      </c>
      <c r="L17" s="36">
        <v>2512</v>
      </c>
      <c r="M17" s="37">
        <f t="shared" si="0"/>
        <v>-0.17578753615566656</v>
      </c>
      <c r="N17" s="38">
        <v>95075</v>
      </c>
      <c r="O17" s="38">
        <v>78362</v>
      </c>
      <c r="P17" s="38">
        <v>2902</v>
      </c>
      <c r="Q17" s="39">
        <v>559326</v>
      </c>
      <c r="R17" s="38">
        <f t="shared" si="1"/>
        <v>637688</v>
      </c>
      <c r="S17" s="39">
        <v>19819</v>
      </c>
      <c r="T17" s="40">
        <f t="shared" si="2"/>
        <v>22721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8</v>
      </c>
      <c r="F18" s="31" t="s">
        <v>105</v>
      </c>
      <c r="G18" s="31" t="s">
        <v>45</v>
      </c>
      <c r="H18" s="31" t="s">
        <v>48</v>
      </c>
      <c r="I18" s="33">
        <v>3</v>
      </c>
      <c r="J18" s="33">
        <v>5</v>
      </c>
      <c r="K18" s="35">
        <v>61369</v>
      </c>
      <c r="L18" s="36">
        <v>2091</v>
      </c>
      <c r="M18" s="37">
        <f t="shared" si="0"/>
        <v>-0.08506940955420639</v>
      </c>
      <c r="N18" s="38">
        <v>80609.94</v>
      </c>
      <c r="O18" s="38">
        <v>73752.5</v>
      </c>
      <c r="P18" s="38">
        <v>2753</v>
      </c>
      <c r="Q18" s="39">
        <v>194187.38</v>
      </c>
      <c r="R18" s="38">
        <f t="shared" si="1"/>
        <v>267939.88</v>
      </c>
      <c r="S18" s="39">
        <v>7419</v>
      </c>
      <c r="T18" s="40">
        <f t="shared" si="2"/>
        <v>10172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5</v>
      </c>
      <c r="F19" s="31" t="s">
        <v>99</v>
      </c>
      <c r="G19" s="31" t="s">
        <v>43</v>
      </c>
      <c r="H19" s="31" t="s">
        <v>41</v>
      </c>
      <c r="I19" s="33">
        <v>4</v>
      </c>
      <c r="J19" s="33">
        <v>8</v>
      </c>
      <c r="K19" s="35">
        <v>44323</v>
      </c>
      <c r="L19" s="36">
        <v>1579</v>
      </c>
      <c r="M19" s="37">
        <f t="shared" si="0"/>
        <v>-0.6094560407744924</v>
      </c>
      <c r="N19" s="38">
        <v>148555.62</v>
      </c>
      <c r="O19" s="38">
        <v>58017.5</v>
      </c>
      <c r="P19" s="38">
        <v>2318</v>
      </c>
      <c r="Q19" s="39">
        <v>690637.88</v>
      </c>
      <c r="R19" s="38">
        <f t="shared" si="1"/>
        <v>748655.38</v>
      </c>
      <c r="S19" s="39">
        <v>26777</v>
      </c>
      <c r="T19" s="40">
        <f t="shared" si="2"/>
        <v>29095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16</v>
      </c>
      <c r="F20" s="31" t="s">
        <v>112</v>
      </c>
      <c r="G20" s="31" t="s">
        <v>45</v>
      </c>
      <c r="H20" s="31" t="s">
        <v>55</v>
      </c>
      <c r="I20" s="33">
        <v>2</v>
      </c>
      <c r="J20" s="33">
        <v>3</v>
      </c>
      <c r="K20" s="35">
        <v>38983</v>
      </c>
      <c r="L20" s="36">
        <v>1595</v>
      </c>
      <c r="M20" s="37">
        <f t="shared" si="0"/>
        <v>1.4026370078033903</v>
      </c>
      <c r="N20" s="38">
        <v>22298</v>
      </c>
      <c r="O20" s="38">
        <v>53574</v>
      </c>
      <c r="P20" s="38">
        <v>2268</v>
      </c>
      <c r="Q20" s="39">
        <v>131105</v>
      </c>
      <c r="R20" s="38">
        <f t="shared" si="1"/>
        <v>184679</v>
      </c>
      <c r="S20" s="39">
        <v>5861</v>
      </c>
      <c r="T20" s="40">
        <f t="shared" si="2"/>
        <v>8129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7</v>
      </c>
      <c r="F21" s="31" t="s">
        <v>106</v>
      </c>
      <c r="G21" s="31" t="s">
        <v>89</v>
      </c>
      <c r="H21" s="31" t="s">
        <v>41</v>
      </c>
      <c r="I21" s="33">
        <v>3</v>
      </c>
      <c r="J21" s="33">
        <v>7</v>
      </c>
      <c r="K21" s="35">
        <v>36265</v>
      </c>
      <c r="L21" s="36">
        <v>1239</v>
      </c>
      <c r="M21" s="37">
        <f t="shared" si="0"/>
        <v>-0.4757302533129487</v>
      </c>
      <c r="N21" s="38">
        <v>92553.5</v>
      </c>
      <c r="O21" s="38">
        <v>48523</v>
      </c>
      <c r="P21" s="38">
        <v>1892</v>
      </c>
      <c r="Q21" s="39">
        <v>217336</v>
      </c>
      <c r="R21" s="38">
        <f t="shared" si="1"/>
        <v>265859</v>
      </c>
      <c r="S21" s="39">
        <v>8297</v>
      </c>
      <c r="T21" s="40">
        <f t="shared" si="2"/>
        <v>10189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10</v>
      </c>
      <c r="F22" s="31" t="s">
        <v>100</v>
      </c>
      <c r="G22" s="31" t="s">
        <v>45</v>
      </c>
      <c r="H22" s="31" t="s">
        <v>48</v>
      </c>
      <c r="I22" s="33">
        <v>4</v>
      </c>
      <c r="J22" s="33">
        <v>6</v>
      </c>
      <c r="K22" s="35">
        <v>33043</v>
      </c>
      <c r="L22" s="36">
        <v>1094</v>
      </c>
      <c r="M22" s="37">
        <f t="shared" si="0"/>
        <v>-0.38649980329114264</v>
      </c>
      <c r="N22" s="38">
        <v>73713</v>
      </c>
      <c r="O22" s="38">
        <v>45222.94</v>
      </c>
      <c r="P22" s="38">
        <v>1786</v>
      </c>
      <c r="Q22" s="39">
        <v>434565.24</v>
      </c>
      <c r="R22" s="38">
        <f t="shared" si="1"/>
        <v>479788.18</v>
      </c>
      <c r="S22" s="39">
        <v>16960</v>
      </c>
      <c r="T22" s="40">
        <f t="shared" si="2"/>
        <v>18746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9</v>
      </c>
      <c r="F23" s="31" t="s">
        <v>104</v>
      </c>
      <c r="G23" s="31" t="s">
        <v>45</v>
      </c>
      <c r="H23" s="31" t="s">
        <v>67</v>
      </c>
      <c r="I23" s="33">
        <v>3</v>
      </c>
      <c r="J23" s="33">
        <v>5</v>
      </c>
      <c r="K23" s="35">
        <v>31840</v>
      </c>
      <c r="L23" s="36">
        <v>1070</v>
      </c>
      <c r="M23" s="37">
        <f t="shared" si="0"/>
        <v>-0.4862420044661444</v>
      </c>
      <c r="N23" s="38">
        <v>79263</v>
      </c>
      <c r="O23" s="38">
        <v>40722</v>
      </c>
      <c r="P23" s="38">
        <v>1535</v>
      </c>
      <c r="Q23" s="39">
        <v>221322</v>
      </c>
      <c r="R23" s="38">
        <f t="shared" si="1"/>
        <v>262044</v>
      </c>
      <c r="S23" s="39">
        <v>7990</v>
      </c>
      <c r="T23" s="40">
        <f t="shared" si="2"/>
        <v>9525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15</v>
      </c>
      <c r="F24" s="31" t="s">
        <v>78</v>
      </c>
      <c r="G24" s="31" t="s">
        <v>50</v>
      </c>
      <c r="H24" s="31" t="s">
        <v>37</v>
      </c>
      <c r="I24" s="33">
        <v>8</v>
      </c>
      <c r="J24" s="33">
        <v>10</v>
      </c>
      <c r="K24" s="35">
        <v>31085</v>
      </c>
      <c r="L24" s="36">
        <v>1753</v>
      </c>
      <c r="M24" s="37">
        <f t="shared" si="0"/>
        <v>0.0968511992724792</v>
      </c>
      <c r="N24" s="38">
        <v>35188</v>
      </c>
      <c r="O24" s="38">
        <v>38596</v>
      </c>
      <c r="P24" s="38">
        <v>2278</v>
      </c>
      <c r="Q24" s="39">
        <v>829003</v>
      </c>
      <c r="R24" s="38">
        <f t="shared" si="1"/>
        <v>867599</v>
      </c>
      <c r="S24" s="39">
        <v>36013</v>
      </c>
      <c r="T24" s="40">
        <f t="shared" si="2"/>
        <v>38291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12</v>
      </c>
      <c r="F25" s="31" t="s">
        <v>94</v>
      </c>
      <c r="G25" s="31" t="s">
        <v>40</v>
      </c>
      <c r="H25" s="31" t="s">
        <v>41</v>
      </c>
      <c r="I25" s="33">
        <v>5</v>
      </c>
      <c r="J25" s="33">
        <v>6</v>
      </c>
      <c r="K25" s="35">
        <v>25985</v>
      </c>
      <c r="L25" s="36">
        <v>1019</v>
      </c>
      <c r="M25" s="37">
        <f t="shared" si="0"/>
        <v>-0.38761168933827117</v>
      </c>
      <c r="N25" s="38">
        <v>53335.44</v>
      </c>
      <c r="O25" s="38">
        <v>32662</v>
      </c>
      <c r="P25" s="38">
        <v>1393</v>
      </c>
      <c r="Q25" s="39">
        <v>808494.56</v>
      </c>
      <c r="R25" s="38">
        <f t="shared" si="1"/>
        <v>841156.56</v>
      </c>
      <c r="S25" s="39">
        <v>31527</v>
      </c>
      <c r="T25" s="40">
        <f t="shared" si="2"/>
        <v>32920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14</v>
      </c>
      <c r="F26" s="31" t="s">
        <v>95</v>
      </c>
      <c r="G26" s="31" t="s">
        <v>36</v>
      </c>
      <c r="H26" s="31" t="s">
        <v>37</v>
      </c>
      <c r="I26" s="33">
        <v>5</v>
      </c>
      <c r="J26" s="33">
        <v>8</v>
      </c>
      <c r="K26" s="35">
        <v>27868</v>
      </c>
      <c r="L26" s="36">
        <v>1194</v>
      </c>
      <c r="M26" s="37">
        <f t="shared" si="0"/>
        <v>-0.20662103237436358</v>
      </c>
      <c r="N26" s="38">
        <v>41051</v>
      </c>
      <c r="O26" s="38">
        <v>32569</v>
      </c>
      <c r="P26" s="38">
        <v>1428</v>
      </c>
      <c r="Q26" s="39">
        <v>354816</v>
      </c>
      <c r="R26" s="38">
        <f t="shared" si="1"/>
        <v>387385</v>
      </c>
      <c r="S26" s="39">
        <v>14116</v>
      </c>
      <c r="T26" s="40">
        <f t="shared" si="2"/>
        <v>15544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13</v>
      </c>
      <c r="F27" s="31" t="s">
        <v>88</v>
      </c>
      <c r="G27" s="31" t="s">
        <v>89</v>
      </c>
      <c r="H27" s="31" t="s">
        <v>41</v>
      </c>
      <c r="I27" s="33">
        <v>6</v>
      </c>
      <c r="J27" s="33">
        <v>4</v>
      </c>
      <c r="K27" s="35">
        <v>23747</v>
      </c>
      <c r="L27" s="36">
        <v>934</v>
      </c>
      <c r="M27" s="37">
        <f t="shared" si="0"/>
        <v>-0.3961359501184777</v>
      </c>
      <c r="N27" s="38">
        <v>52938.24</v>
      </c>
      <c r="O27" s="38">
        <v>31967.5</v>
      </c>
      <c r="P27" s="38">
        <v>1353</v>
      </c>
      <c r="Q27" s="39">
        <v>692978.7</v>
      </c>
      <c r="R27" s="38">
        <f t="shared" si="1"/>
        <v>724946.2</v>
      </c>
      <c r="S27" s="39">
        <v>26671</v>
      </c>
      <c r="T27" s="40">
        <f t="shared" si="2"/>
        <v>28024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11</v>
      </c>
      <c r="F28" s="31" t="s">
        <v>82</v>
      </c>
      <c r="G28" s="31" t="s">
        <v>43</v>
      </c>
      <c r="H28" s="31" t="s">
        <v>41</v>
      </c>
      <c r="I28" s="33">
        <v>7</v>
      </c>
      <c r="J28" s="33">
        <v>7</v>
      </c>
      <c r="K28" s="35">
        <v>23431</v>
      </c>
      <c r="L28" s="36">
        <v>979</v>
      </c>
      <c r="M28" s="37">
        <f t="shared" si="0"/>
        <v>-0.4746800772304791</v>
      </c>
      <c r="N28" s="38">
        <v>55677.5</v>
      </c>
      <c r="O28" s="38">
        <v>29248.5</v>
      </c>
      <c r="P28" s="38">
        <v>1275</v>
      </c>
      <c r="Q28" s="39">
        <v>935030.08</v>
      </c>
      <c r="R28" s="38">
        <f t="shared" si="1"/>
        <v>964278.58</v>
      </c>
      <c r="S28" s="39">
        <v>36089</v>
      </c>
      <c r="T28" s="40">
        <f t="shared" si="2"/>
        <v>37364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17</v>
      </c>
      <c r="F29" s="50" t="s">
        <v>62</v>
      </c>
      <c r="G29" s="31" t="s">
        <v>45</v>
      </c>
      <c r="H29" s="31" t="s">
        <v>41</v>
      </c>
      <c r="I29" s="33">
        <v>11</v>
      </c>
      <c r="J29" s="33">
        <v>5</v>
      </c>
      <c r="K29" s="35">
        <v>6800</v>
      </c>
      <c r="L29" s="36">
        <v>353</v>
      </c>
      <c r="M29" s="37">
        <f t="shared" si="0"/>
        <v>-0.5216882564009</v>
      </c>
      <c r="N29" s="38">
        <v>16443</v>
      </c>
      <c r="O29" s="38">
        <v>7864.88</v>
      </c>
      <c r="P29" s="38">
        <v>424</v>
      </c>
      <c r="Q29" s="39">
        <v>1401176.16</v>
      </c>
      <c r="R29" s="38">
        <f t="shared" si="1"/>
        <v>1409041.0399999998</v>
      </c>
      <c r="S29" s="39">
        <v>57320</v>
      </c>
      <c r="T29" s="40">
        <f t="shared" si="2"/>
        <v>57744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21</v>
      </c>
      <c r="F30" s="31" t="s">
        <v>83</v>
      </c>
      <c r="G30" s="31" t="s">
        <v>45</v>
      </c>
      <c r="H30" s="31" t="s">
        <v>84</v>
      </c>
      <c r="I30" s="33">
        <v>7</v>
      </c>
      <c r="J30" s="33">
        <v>5</v>
      </c>
      <c r="K30" s="35">
        <v>6953</v>
      </c>
      <c r="L30" s="36">
        <v>326</v>
      </c>
      <c r="M30" s="37">
        <f t="shared" si="0"/>
        <v>-0.33432264241263765</v>
      </c>
      <c r="N30" s="38">
        <v>10445</v>
      </c>
      <c r="O30" s="38">
        <v>6953</v>
      </c>
      <c r="P30" s="38">
        <v>326</v>
      </c>
      <c r="Q30" s="39">
        <v>381015.44</v>
      </c>
      <c r="R30" s="38">
        <f t="shared" si="1"/>
        <v>387968.44</v>
      </c>
      <c r="S30" s="39">
        <v>14140</v>
      </c>
      <c r="T30" s="40">
        <f t="shared" si="2"/>
        <v>14466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18</v>
      </c>
      <c r="F31" s="31" t="s">
        <v>79</v>
      </c>
      <c r="G31" s="31" t="s">
        <v>45</v>
      </c>
      <c r="H31" s="31" t="s">
        <v>41</v>
      </c>
      <c r="I31" s="33">
        <v>8</v>
      </c>
      <c r="J31" s="33">
        <v>4</v>
      </c>
      <c r="K31" s="35">
        <v>3914</v>
      </c>
      <c r="L31" s="36">
        <v>211</v>
      </c>
      <c r="M31" s="37">
        <f t="shared" si="0"/>
        <v>-0.6671683790327858</v>
      </c>
      <c r="N31" s="38">
        <v>15281</v>
      </c>
      <c r="O31" s="38">
        <v>5086</v>
      </c>
      <c r="P31" s="38">
        <v>278</v>
      </c>
      <c r="Q31" s="39">
        <v>241147.47999999998</v>
      </c>
      <c r="R31" s="38">
        <f t="shared" si="1"/>
        <v>246233.47999999998</v>
      </c>
      <c r="S31" s="39">
        <v>9593</v>
      </c>
      <c r="T31" s="40">
        <f t="shared" si="2"/>
        <v>9871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23</v>
      </c>
      <c r="F32" s="31" t="s">
        <v>85</v>
      </c>
      <c r="G32" s="31" t="s">
        <v>45</v>
      </c>
      <c r="H32" s="31" t="s">
        <v>41</v>
      </c>
      <c r="I32" s="33">
        <v>7</v>
      </c>
      <c r="J32" s="33">
        <v>2</v>
      </c>
      <c r="K32" s="35">
        <v>3430</v>
      </c>
      <c r="L32" s="36">
        <v>143</v>
      </c>
      <c r="M32" s="37">
        <f t="shared" si="0"/>
        <v>-0.030916245081506477</v>
      </c>
      <c r="N32" s="38">
        <v>4447.5</v>
      </c>
      <c r="O32" s="38">
        <v>4310</v>
      </c>
      <c r="P32" s="38">
        <v>186</v>
      </c>
      <c r="Q32" s="39">
        <v>95085.94</v>
      </c>
      <c r="R32" s="38">
        <f t="shared" si="1"/>
        <v>99395.94</v>
      </c>
      <c r="S32" s="39">
        <v>3731</v>
      </c>
      <c r="T32" s="40">
        <f t="shared" si="2"/>
        <v>3917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3" customFormat="1" ht="12.75">
      <c r="D33" s="32">
        <v>24</v>
      </c>
      <c r="E33" s="32">
        <v>24</v>
      </c>
      <c r="F33" s="31" t="s">
        <v>47</v>
      </c>
      <c r="G33" s="31" t="s">
        <v>45</v>
      </c>
      <c r="H33" s="31" t="s">
        <v>48</v>
      </c>
      <c r="I33" s="33">
        <v>12</v>
      </c>
      <c r="J33" s="33">
        <v>1</v>
      </c>
      <c r="K33" s="35">
        <v>2878</v>
      </c>
      <c r="L33" s="36">
        <v>111</v>
      </c>
      <c r="M33" s="37">
        <f t="shared" si="0"/>
        <v>-0.21667738596624686</v>
      </c>
      <c r="N33" s="38">
        <v>4337.97</v>
      </c>
      <c r="O33" s="38">
        <v>3398.03</v>
      </c>
      <c r="P33" s="38">
        <v>137</v>
      </c>
      <c r="Q33" s="39">
        <v>282332</v>
      </c>
      <c r="R33" s="38">
        <f t="shared" si="1"/>
        <v>285730.03</v>
      </c>
      <c r="S33" s="39">
        <v>11015</v>
      </c>
      <c r="T33" s="40">
        <f t="shared" si="2"/>
        <v>11152</v>
      </c>
      <c r="U33" s="22"/>
      <c r="V33" s="39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3" customFormat="1" ht="12.75">
      <c r="D34" s="32">
        <v>25</v>
      </c>
      <c r="E34" s="32">
        <v>19</v>
      </c>
      <c r="F34" s="31" t="s">
        <v>77</v>
      </c>
      <c r="G34" s="31" t="s">
        <v>45</v>
      </c>
      <c r="H34" s="31" t="s">
        <v>41</v>
      </c>
      <c r="I34" s="33">
        <v>8</v>
      </c>
      <c r="J34" s="33">
        <v>3</v>
      </c>
      <c r="K34" s="35">
        <v>2439</v>
      </c>
      <c r="L34" s="36">
        <v>141</v>
      </c>
      <c r="M34" s="37">
        <f t="shared" si="0"/>
        <v>-0.8369706894823035</v>
      </c>
      <c r="N34" s="38">
        <v>14960.5</v>
      </c>
      <c r="O34" s="38">
        <v>2439</v>
      </c>
      <c r="P34" s="38">
        <v>141</v>
      </c>
      <c r="Q34" s="39">
        <v>1139464.4200000002</v>
      </c>
      <c r="R34" s="38">
        <f t="shared" si="1"/>
        <v>1141903.4200000002</v>
      </c>
      <c r="S34" s="39">
        <v>44609</v>
      </c>
      <c r="T34" s="40">
        <f t="shared" si="2"/>
        <v>44750</v>
      </c>
      <c r="U34" s="22"/>
      <c r="V34" s="39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43" customFormat="1" ht="12.75">
      <c r="D35" s="32">
        <v>26</v>
      </c>
      <c r="E35" s="32">
        <v>20</v>
      </c>
      <c r="F35" s="31" t="s">
        <v>39</v>
      </c>
      <c r="G35" s="31" t="s">
        <v>40</v>
      </c>
      <c r="H35" s="31" t="s">
        <v>41</v>
      </c>
      <c r="I35" s="33">
        <v>12</v>
      </c>
      <c r="J35" s="33">
        <v>4</v>
      </c>
      <c r="K35" s="35">
        <v>2436</v>
      </c>
      <c r="L35" s="36">
        <v>160</v>
      </c>
      <c r="M35" s="37">
        <f t="shared" si="0"/>
        <v>-0.811600928074246</v>
      </c>
      <c r="N35" s="38">
        <v>12930</v>
      </c>
      <c r="O35" s="38">
        <v>2436</v>
      </c>
      <c r="P35" s="38">
        <v>160</v>
      </c>
      <c r="Q35" s="39">
        <v>2189613.2600000002</v>
      </c>
      <c r="R35" s="38">
        <f t="shared" si="1"/>
        <v>2192049.2600000002</v>
      </c>
      <c r="S35" s="39">
        <v>85638</v>
      </c>
      <c r="T35" s="40">
        <f t="shared" si="2"/>
        <v>85798</v>
      </c>
      <c r="U35" s="22"/>
      <c r="V35" s="39"/>
      <c r="W35" s="41"/>
      <c r="X35" s="42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4"/>
      <c r="E36" s="45"/>
      <c r="F36" s="45"/>
      <c r="G36" s="45"/>
      <c r="H36" s="45"/>
      <c r="I36" s="45"/>
      <c r="J36" s="45"/>
      <c r="K36" s="46">
        <f>SUM(K10:K35)</f>
        <v>1609552</v>
      </c>
      <c r="L36" s="46">
        <f>SUM(L10:L35)</f>
        <v>55741</v>
      </c>
      <c r="M36" s="47">
        <f t="shared" si="0"/>
        <v>0.1353155324159525</v>
      </c>
      <c r="N36" s="46">
        <f>SUM(N10:N35)</f>
        <v>1880931.15</v>
      </c>
      <c r="O36" s="46">
        <f aca="true" t="shared" si="3" ref="O36:T36">SUM(O10:O35)</f>
        <v>2135450.3499999996</v>
      </c>
      <c r="P36" s="46">
        <f t="shared" si="3"/>
        <v>80776</v>
      </c>
      <c r="Q36" s="46">
        <f t="shared" si="3"/>
        <v>20885610.480000008</v>
      </c>
      <c r="R36" s="46">
        <f t="shared" si="3"/>
        <v>23021060.830000006</v>
      </c>
      <c r="S36" s="46">
        <f t="shared" si="3"/>
        <v>775572</v>
      </c>
      <c r="T36" s="46">
        <f t="shared" si="3"/>
        <v>856348</v>
      </c>
      <c r="U36" s="48"/>
      <c r="V36" s="49">
        <f>SUM(V10:V35)</f>
        <v>0</v>
      </c>
    </row>
    <row r="42" spans="16:256" s="3" customFormat="1" ht="12.75">
      <c r="P42" s="49"/>
      <c r="Q42" s="49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1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108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107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10</v>
      </c>
      <c r="N4" s="22" t="s">
        <v>8</v>
      </c>
      <c r="Q4" s="22"/>
      <c r="R4" s="1" t="s">
        <v>9</v>
      </c>
      <c r="S4" s="1"/>
      <c r="T4" s="23">
        <v>40248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 t="s">
        <v>30</v>
      </c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 t="s">
        <v>38</v>
      </c>
      <c r="F10" s="31" t="s">
        <v>109</v>
      </c>
      <c r="G10" s="31" t="s">
        <v>50</v>
      </c>
      <c r="H10" s="31" t="s">
        <v>37</v>
      </c>
      <c r="I10" s="33">
        <v>1</v>
      </c>
      <c r="J10" s="33">
        <v>14</v>
      </c>
      <c r="K10" s="35">
        <v>308718</v>
      </c>
      <c r="L10" s="36">
        <v>10223</v>
      </c>
      <c r="M10" s="37" t="e">
        <f aca="true" t="shared" si="0" ref="M10:M35">O10/N10-100%</f>
        <v>#DIV/0!</v>
      </c>
      <c r="N10" s="38"/>
      <c r="O10" s="38">
        <v>425473</v>
      </c>
      <c r="P10" s="38">
        <v>14550</v>
      </c>
      <c r="Q10" s="39"/>
      <c r="R10" s="38">
        <f aca="true" t="shared" si="1" ref="R10:R34">O10+Q10</f>
        <v>425473</v>
      </c>
      <c r="S10" s="39"/>
      <c r="T10" s="40">
        <f aca="true" t="shared" si="2" ref="T10:T34">S10+P10</f>
        <v>14550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1</v>
      </c>
      <c r="F11" s="31" t="s">
        <v>35</v>
      </c>
      <c r="G11" s="31" t="s">
        <v>36</v>
      </c>
      <c r="H11" s="31" t="s">
        <v>37</v>
      </c>
      <c r="I11" s="33">
        <v>12</v>
      </c>
      <c r="J11" s="33">
        <v>13</v>
      </c>
      <c r="K11" s="35">
        <v>164525</v>
      </c>
      <c r="L11" s="36">
        <v>4846</v>
      </c>
      <c r="M11" s="37">
        <f t="shared" si="0"/>
        <v>-0.2568820382603636</v>
      </c>
      <c r="N11" s="38">
        <v>302454</v>
      </c>
      <c r="O11" s="38">
        <v>224759</v>
      </c>
      <c r="P11" s="38">
        <v>7199</v>
      </c>
      <c r="Q11" s="39">
        <v>8115146</v>
      </c>
      <c r="R11" s="38">
        <f t="shared" si="1"/>
        <v>8339905</v>
      </c>
      <c r="S11" s="39">
        <v>277659</v>
      </c>
      <c r="T11" s="40">
        <f t="shared" si="2"/>
        <v>284858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 t="s">
        <v>38</v>
      </c>
      <c r="F12" s="31" t="s">
        <v>113</v>
      </c>
      <c r="G12" s="31" t="s">
        <v>40</v>
      </c>
      <c r="H12" s="31" t="s">
        <v>41</v>
      </c>
      <c r="I12" s="33">
        <v>1</v>
      </c>
      <c r="J12" s="33">
        <v>6</v>
      </c>
      <c r="K12" s="35">
        <v>124691</v>
      </c>
      <c r="L12" s="36">
        <v>4612</v>
      </c>
      <c r="M12" s="37" t="e">
        <f t="shared" si="0"/>
        <v>#DIV/0!</v>
      </c>
      <c r="N12" s="38"/>
      <c r="O12" s="38">
        <v>170568</v>
      </c>
      <c r="P12" s="38">
        <v>6963</v>
      </c>
      <c r="Q12" s="39"/>
      <c r="R12" s="38">
        <f t="shared" si="1"/>
        <v>170568</v>
      </c>
      <c r="S12" s="39"/>
      <c r="T12" s="40">
        <f t="shared" si="2"/>
        <v>6963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 t="s">
        <v>38</v>
      </c>
      <c r="F13" s="31" t="s">
        <v>110</v>
      </c>
      <c r="G13" s="31" t="s">
        <v>45</v>
      </c>
      <c r="H13" s="31" t="s">
        <v>48</v>
      </c>
      <c r="I13" s="33">
        <v>1</v>
      </c>
      <c r="J13" s="33">
        <v>5</v>
      </c>
      <c r="K13" s="35">
        <v>111933</v>
      </c>
      <c r="L13" s="36">
        <v>3745</v>
      </c>
      <c r="M13" s="37" t="e">
        <f t="shared" si="0"/>
        <v>#DIV/0!</v>
      </c>
      <c r="N13" s="38"/>
      <c r="O13" s="38">
        <v>151027.94</v>
      </c>
      <c r="P13" s="38">
        <v>5616</v>
      </c>
      <c r="Q13" s="39"/>
      <c r="R13" s="38">
        <f t="shared" si="1"/>
        <v>151027.94</v>
      </c>
      <c r="S13" s="39"/>
      <c r="T13" s="40">
        <f t="shared" si="2"/>
        <v>5616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2</v>
      </c>
      <c r="F14" s="31" t="s">
        <v>99</v>
      </c>
      <c r="G14" s="31" t="s">
        <v>43</v>
      </c>
      <c r="H14" s="31" t="s">
        <v>41</v>
      </c>
      <c r="I14" s="33">
        <v>3</v>
      </c>
      <c r="J14" s="33">
        <v>9</v>
      </c>
      <c r="K14" s="35">
        <v>120619</v>
      </c>
      <c r="L14" s="36">
        <v>3826</v>
      </c>
      <c r="M14" s="37">
        <f t="shared" si="0"/>
        <v>-0.23435617691676613</v>
      </c>
      <c r="N14" s="38">
        <v>194027.06</v>
      </c>
      <c r="O14" s="38">
        <v>148555.62</v>
      </c>
      <c r="P14" s="38">
        <v>5284</v>
      </c>
      <c r="Q14" s="39">
        <v>542082.26</v>
      </c>
      <c r="R14" s="38">
        <f t="shared" si="1"/>
        <v>690637.88</v>
      </c>
      <c r="S14" s="39">
        <v>21493</v>
      </c>
      <c r="T14" s="40">
        <f t="shared" si="2"/>
        <v>26777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9</v>
      </c>
      <c r="F15" s="50" t="s">
        <v>90</v>
      </c>
      <c r="G15" s="31" t="s">
        <v>51</v>
      </c>
      <c r="H15" s="31" t="s">
        <v>37</v>
      </c>
      <c r="I15" s="33">
        <v>5</v>
      </c>
      <c r="J15" s="33">
        <v>15</v>
      </c>
      <c r="K15" s="35">
        <v>78464</v>
      </c>
      <c r="L15" s="36">
        <v>2841</v>
      </c>
      <c r="M15" s="37">
        <f t="shared" si="0"/>
        <v>0.06106938383759464</v>
      </c>
      <c r="N15" s="38">
        <v>89603</v>
      </c>
      <c r="O15" s="38">
        <v>95075</v>
      </c>
      <c r="P15" s="38">
        <v>3897</v>
      </c>
      <c r="Q15" s="39">
        <v>464251</v>
      </c>
      <c r="R15" s="38">
        <f t="shared" si="1"/>
        <v>559326</v>
      </c>
      <c r="S15" s="39">
        <v>15922</v>
      </c>
      <c r="T15" s="40">
        <f t="shared" si="2"/>
        <v>19819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5</v>
      </c>
      <c r="F16" s="31" t="s">
        <v>106</v>
      </c>
      <c r="G16" s="31" t="s">
        <v>89</v>
      </c>
      <c r="H16" s="31" t="s">
        <v>41</v>
      </c>
      <c r="I16" s="33">
        <v>2</v>
      </c>
      <c r="J16" s="33">
        <v>7</v>
      </c>
      <c r="K16" s="35">
        <v>71797</v>
      </c>
      <c r="L16" s="36">
        <v>2372</v>
      </c>
      <c r="M16" s="37">
        <f t="shared" si="0"/>
        <v>-0.2582814096527959</v>
      </c>
      <c r="N16" s="38">
        <v>124782.5</v>
      </c>
      <c r="O16" s="38">
        <v>92553.5</v>
      </c>
      <c r="P16" s="38">
        <v>3408</v>
      </c>
      <c r="Q16" s="39">
        <v>124782.5</v>
      </c>
      <c r="R16" s="38">
        <f t="shared" si="1"/>
        <v>217336</v>
      </c>
      <c r="S16" s="39">
        <v>4889</v>
      </c>
      <c r="T16" s="40">
        <f t="shared" si="2"/>
        <v>8297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6</v>
      </c>
      <c r="F17" s="31" t="s">
        <v>105</v>
      </c>
      <c r="G17" s="31" t="s">
        <v>45</v>
      </c>
      <c r="H17" s="31" t="s">
        <v>48</v>
      </c>
      <c r="I17" s="33">
        <v>2</v>
      </c>
      <c r="J17" s="33">
        <v>5</v>
      </c>
      <c r="K17" s="35">
        <v>70440</v>
      </c>
      <c r="L17" s="36">
        <v>2512</v>
      </c>
      <c r="M17" s="37">
        <f t="shared" si="0"/>
        <v>-0.29026451027598443</v>
      </c>
      <c r="N17" s="38">
        <v>113577.44</v>
      </c>
      <c r="O17" s="38">
        <v>80609.94</v>
      </c>
      <c r="P17" s="38">
        <v>3019</v>
      </c>
      <c r="Q17" s="39">
        <v>113577.44</v>
      </c>
      <c r="R17" s="38">
        <f t="shared" si="1"/>
        <v>194187.38</v>
      </c>
      <c r="S17" s="39">
        <v>4400</v>
      </c>
      <c r="T17" s="40">
        <f t="shared" si="2"/>
        <v>7419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3</v>
      </c>
      <c r="F18" s="31" t="s">
        <v>104</v>
      </c>
      <c r="G18" s="31" t="s">
        <v>45</v>
      </c>
      <c r="H18" s="31" t="s">
        <v>67</v>
      </c>
      <c r="I18" s="33">
        <v>2</v>
      </c>
      <c r="J18" s="33">
        <v>5</v>
      </c>
      <c r="K18" s="35">
        <v>61001</v>
      </c>
      <c r="L18" s="36">
        <v>2009</v>
      </c>
      <c r="M18" s="37">
        <f t="shared" si="0"/>
        <v>-0.4420416869047368</v>
      </c>
      <c r="N18" s="38">
        <v>142059</v>
      </c>
      <c r="O18" s="38">
        <v>79263</v>
      </c>
      <c r="P18" s="38">
        <v>2867</v>
      </c>
      <c r="Q18" s="39">
        <v>142059</v>
      </c>
      <c r="R18" s="38">
        <f t="shared" si="1"/>
        <v>221322</v>
      </c>
      <c r="S18" s="39">
        <v>5123</v>
      </c>
      <c r="T18" s="40">
        <f t="shared" si="2"/>
        <v>7990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4</v>
      </c>
      <c r="F19" s="31" t="s">
        <v>100</v>
      </c>
      <c r="G19" s="31" t="s">
        <v>45</v>
      </c>
      <c r="H19" s="31" t="s">
        <v>48</v>
      </c>
      <c r="I19" s="33">
        <v>3</v>
      </c>
      <c r="J19" s="33">
        <v>6</v>
      </c>
      <c r="K19" s="35">
        <v>59438</v>
      </c>
      <c r="L19" s="36">
        <v>1984</v>
      </c>
      <c r="M19" s="37">
        <f t="shared" si="0"/>
        <v>-0.4506808046576437</v>
      </c>
      <c r="N19" s="38">
        <v>134189.74</v>
      </c>
      <c r="O19" s="38">
        <v>73713</v>
      </c>
      <c r="P19" s="38">
        <v>2754</v>
      </c>
      <c r="Q19" s="39">
        <v>360852.24</v>
      </c>
      <c r="R19" s="38">
        <f t="shared" si="1"/>
        <v>434565.24</v>
      </c>
      <c r="S19" s="39">
        <v>14206</v>
      </c>
      <c r="T19" s="40">
        <f t="shared" si="2"/>
        <v>16960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7</v>
      </c>
      <c r="F20" s="31" t="s">
        <v>82</v>
      </c>
      <c r="G20" s="31" t="s">
        <v>43</v>
      </c>
      <c r="H20" s="31" t="s">
        <v>41</v>
      </c>
      <c r="I20" s="33">
        <v>6</v>
      </c>
      <c r="J20" s="33">
        <v>7</v>
      </c>
      <c r="K20" s="35">
        <v>44549</v>
      </c>
      <c r="L20" s="36">
        <v>1557</v>
      </c>
      <c r="M20" s="37">
        <f t="shared" si="0"/>
        <v>-0.4109268246853056</v>
      </c>
      <c r="N20" s="38">
        <v>94517.12</v>
      </c>
      <c r="O20" s="38">
        <v>55677.5</v>
      </c>
      <c r="P20" s="38">
        <v>2090</v>
      </c>
      <c r="Q20" s="39">
        <v>879352.58</v>
      </c>
      <c r="R20" s="38">
        <f t="shared" si="1"/>
        <v>935030.08</v>
      </c>
      <c r="S20" s="39">
        <v>33999</v>
      </c>
      <c r="T20" s="40">
        <f t="shared" si="2"/>
        <v>36089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8</v>
      </c>
      <c r="F21" s="31" t="s">
        <v>94</v>
      </c>
      <c r="G21" s="31" t="s">
        <v>40</v>
      </c>
      <c r="H21" s="31" t="s">
        <v>41</v>
      </c>
      <c r="I21" s="33">
        <v>4</v>
      </c>
      <c r="J21" s="33">
        <v>8</v>
      </c>
      <c r="K21" s="35">
        <v>40836</v>
      </c>
      <c r="L21" s="36">
        <v>1595</v>
      </c>
      <c r="M21" s="37">
        <f t="shared" si="0"/>
        <v>-0.40991441810529383</v>
      </c>
      <c r="N21" s="38">
        <v>90385.94</v>
      </c>
      <c r="O21" s="38">
        <v>53335.44</v>
      </c>
      <c r="P21" s="38">
        <v>2324</v>
      </c>
      <c r="Q21" s="39">
        <v>755159.1200000001</v>
      </c>
      <c r="R21" s="38">
        <f t="shared" si="1"/>
        <v>808494.56</v>
      </c>
      <c r="S21" s="39">
        <v>29203</v>
      </c>
      <c r="T21" s="40">
        <f t="shared" si="2"/>
        <v>31527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10</v>
      </c>
      <c r="F22" s="31" t="s">
        <v>88</v>
      </c>
      <c r="G22" s="31" t="s">
        <v>89</v>
      </c>
      <c r="H22" s="31" t="s">
        <v>41</v>
      </c>
      <c r="I22" s="33">
        <v>5</v>
      </c>
      <c r="J22" s="33">
        <v>7</v>
      </c>
      <c r="K22" s="35">
        <v>39959</v>
      </c>
      <c r="L22" s="36">
        <v>1423</v>
      </c>
      <c r="M22" s="37">
        <f t="shared" si="0"/>
        <v>-0.22824006351559267</v>
      </c>
      <c r="N22" s="38">
        <v>68594.18</v>
      </c>
      <c r="O22" s="38">
        <v>52938.24</v>
      </c>
      <c r="P22" s="38">
        <v>2056</v>
      </c>
      <c r="Q22" s="39">
        <v>640040.46</v>
      </c>
      <c r="R22" s="38">
        <f t="shared" si="1"/>
        <v>692978.7</v>
      </c>
      <c r="S22" s="39">
        <v>24615</v>
      </c>
      <c r="T22" s="40">
        <f t="shared" si="2"/>
        <v>26671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11</v>
      </c>
      <c r="F23" s="31" t="s">
        <v>95</v>
      </c>
      <c r="G23" s="31" t="s">
        <v>36</v>
      </c>
      <c r="H23" s="31" t="s">
        <v>37</v>
      </c>
      <c r="I23" s="33">
        <v>4</v>
      </c>
      <c r="J23" s="33">
        <v>8</v>
      </c>
      <c r="K23" s="35">
        <v>38081</v>
      </c>
      <c r="L23" s="36">
        <v>1657</v>
      </c>
      <c r="M23" s="37">
        <f t="shared" si="0"/>
        <v>-0.3519354635008841</v>
      </c>
      <c r="N23" s="38">
        <v>63344</v>
      </c>
      <c r="O23" s="38">
        <v>41051</v>
      </c>
      <c r="P23" s="38">
        <v>1823</v>
      </c>
      <c r="Q23" s="39">
        <v>313765</v>
      </c>
      <c r="R23" s="38">
        <f t="shared" si="1"/>
        <v>354816</v>
      </c>
      <c r="S23" s="39">
        <v>12293</v>
      </c>
      <c r="T23" s="40">
        <f t="shared" si="2"/>
        <v>14116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12</v>
      </c>
      <c r="F24" s="31" t="s">
        <v>78</v>
      </c>
      <c r="G24" s="31" t="s">
        <v>50</v>
      </c>
      <c r="H24" s="31" t="s">
        <v>37</v>
      </c>
      <c r="I24" s="33">
        <v>7</v>
      </c>
      <c r="J24" s="33">
        <v>9</v>
      </c>
      <c r="K24" s="35">
        <v>29445</v>
      </c>
      <c r="L24" s="36">
        <v>1712</v>
      </c>
      <c r="M24" s="37">
        <f t="shared" si="0"/>
        <v>-0.30726828884164104</v>
      </c>
      <c r="N24" s="38">
        <v>50796</v>
      </c>
      <c r="O24" s="38">
        <v>35188</v>
      </c>
      <c r="P24" s="38">
        <v>2228</v>
      </c>
      <c r="Q24" s="39">
        <v>793815</v>
      </c>
      <c r="R24" s="38">
        <f t="shared" si="1"/>
        <v>829003</v>
      </c>
      <c r="S24" s="39">
        <v>33785</v>
      </c>
      <c r="T24" s="40">
        <f t="shared" si="2"/>
        <v>36013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51" t="s">
        <v>111</v>
      </c>
      <c r="F25" s="31" t="s">
        <v>112</v>
      </c>
      <c r="G25" s="31" t="s">
        <v>45</v>
      </c>
      <c r="H25" s="31" t="s">
        <v>55</v>
      </c>
      <c r="I25" s="33">
        <v>1</v>
      </c>
      <c r="J25" s="33">
        <v>3</v>
      </c>
      <c r="K25" s="35">
        <v>7744</v>
      </c>
      <c r="L25" s="36">
        <v>352</v>
      </c>
      <c r="M25" s="37" t="e">
        <f t="shared" si="0"/>
        <v>#DIV/0!</v>
      </c>
      <c r="N25" s="38"/>
      <c r="O25" s="38">
        <v>22298</v>
      </c>
      <c r="P25" s="38">
        <v>792</v>
      </c>
      <c r="Q25" s="39">
        <v>108807</v>
      </c>
      <c r="R25" s="38">
        <f t="shared" si="1"/>
        <v>131105</v>
      </c>
      <c r="S25" s="39">
        <v>5069</v>
      </c>
      <c r="T25" s="40">
        <f t="shared" si="2"/>
        <v>5861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15</v>
      </c>
      <c r="F26" s="50" t="s">
        <v>62</v>
      </c>
      <c r="G26" s="31" t="s">
        <v>45</v>
      </c>
      <c r="H26" s="31" t="s">
        <v>41</v>
      </c>
      <c r="I26" s="33">
        <v>10</v>
      </c>
      <c r="J26" s="33">
        <v>9</v>
      </c>
      <c r="K26" s="35">
        <v>16443</v>
      </c>
      <c r="L26" s="36">
        <v>939</v>
      </c>
      <c r="M26" s="37">
        <f t="shared" si="0"/>
        <v>-0.08454193692063583</v>
      </c>
      <c r="N26" s="38">
        <v>17961.5</v>
      </c>
      <c r="O26" s="38">
        <v>16443</v>
      </c>
      <c r="P26" s="38">
        <v>939</v>
      </c>
      <c r="Q26" s="39">
        <v>1384733.16</v>
      </c>
      <c r="R26" s="38">
        <f t="shared" si="1"/>
        <v>1401176.16</v>
      </c>
      <c r="S26" s="39">
        <v>56381</v>
      </c>
      <c r="T26" s="40">
        <f t="shared" si="2"/>
        <v>57320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14</v>
      </c>
      <c r="F27" s="31" t="s">
        <v>79</v>
      </c>
      <c r="G27" s="31" t="s">
        <v>45</v>
      </c>
      <c r="H27" s="31" t="s">
        <v>41</v>
      </c>
      <c r="I27" s="33">
        <v>7</v>
      </c>
      <c r="J27" s="33">
        <v>4</v>
      </c>
      <c r="K27" s="35">
        <v>12271</v>
      </c>
      <c r="L27" s="36">
        <v>425</v>
      </c>
      <c r="M27" s="37">
        <f t="shared" si="0"/>
        <v>-0.19438000843525938</v>
      </c>
      <c r="N27" s="38">
        <v>18968</v>
      </c>
      <c r="O27" s="38">
        <v>15281</v>
      </c>
      <c r="P27" s="38">
        <v>602</v>
      </c>
      <c r="Q27" s="39">
        <v>225866.47999999998</v>
      </c>
      <c r="R27" s="38">
        <f t="shared" si="1"/>
        <v>241147.47999999998</v>
      </c>
      <c r="S27" s="39">
        <v>8991</v>
      </c>
      <c r="T27" s="40">
        <f t="shared" si="2"/>
        <v>9593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13</v>
      </c>
      <c r="F28" s="31" t="s">
        <v>77</v>
      </c>
      <c r="G28" s="31" t="s">
        <v>45</v>
      </c>
      <c r="H28" s="31" t="s">
        <v>41</v>
      </c>
      <c r="I28" s="33">
        <v>7</v>
      </c>
      <c r="J28" s="33">
        <v>7</v>
      </c>
      <c r="K28" s="35">
        <v>11538</v>
      </c>
      <c r="L28" s="36">
        <v>550</v>
      </c>
      <c r="M28" s="37">
        <f t="shared" si="0"/>
        <v>-0.6030276093561355</v>
      </c>
      <c r="N28" s="38">
        <v>37686.5</v>
      </c>
      <c r="O28" s="38">
        <v>14960.5</v>
      </c>
      <c r="P28" s="38">
        <v>740</v>
      </c>
      <c r="Q28" s="39">
        <v>1124503.9200000002</v>
      </c>
      <c r="R28" s="38">
        <f t="shared" si="1"/>
        <v>1139464.4200000002</v>
      </c>
      <c r="S28" s="39">
        <v>43869</v>
      </c>
      <c r="T28" s="40">
        <f t="shared" si="2"/>
        <v>44609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20</v>
      </c>
      <c r="F29" s="31" t="s">
        <v>39</v>
      </c>
      <c r="G29" s="31" t="s">
        <v>40</v>
      </c>
      <c r="H29" s="31" t="s">
        <v>41</v>
      </c>
      <c r="I29" s="33">
        <v>11</v>
      </c>
      <c r="J29" s="33">
        <v>6</v>
      </c>
      <c r="K29" s="35">
        <v>9196</v>
      </c>
      <c r="L29" s="36">
        <v>343</v>
      </c>
      <c r="M29" s="37">
        <f t="shared" si="0"/>
        <v>0.7179299807347372</v>
      </c>
      <c r="N29" s="38">
        <v>7526.5</v>
      </c>
      <c r="O29" s="38">
        <v>12930</v>
      </c>
      <c r="P29" s="38">
        <v>511</v>
      </c>
      <c r="Q29" s="39">
        <v>2176683.2600000002</v>
      </c>
      <c r="R29" s="38">
        <f t="shared" si="1"/>
        <v>2189613.2600000002</v>
      </c>
      <c r="S29" s="39">
        <v>85127</v>
      </c>
      <c r="T29" s="40">
        <f t="shared" si="2"/>
        <v>85638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16</v>
      </c>
      <c r="F30" s="31" t="s">
        <v>83</v>
      </c>
      <c r="G30" s="31" t="s">
        <v>45</v>
      </c>
      <c r="H30" s="31" t="s">
        <v>84</v>
      </c>
      <c r="I30" s="33">
        <v>6</v>
      </c>
      <c r="J30" s="33">
        <v>5</v>
      </c>
      <c r="K30" s="35">
        <v>9552</v>
      </c>
      <c r="L30" s="36">
        <v>478</v>
      </c>
      <c r="M30" s="37">
        <f t="shared" si="0"/>
        <v>-0.018788163457022056</v>
      </c>
      <c r="N30" s="38">
        <v>10645</v>
      </c>
      <c r="O30" s="38">
        <v>10445</v>
      </c>
      <c r="P30" s="38">
        <v>543</v>
      </c>
      <c r="Q30" s="39">
        <v>370570.44</v>
      </c>
      <c r="R30" s="38">
        <f t="shared" si="1"/>
        <v>381015.44</v>
      </c>
      <c r="S30" s="39">
        <v>13597</v>
      </c>
      <c r="T30" s="40">
        <f t="shared" si="2"/>
        <v>14140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17</v>
      </c>
      <c r="F31" s="31" t="s">
        <v>64</v>
      </c>
      <c r="G31" s="31" t="s">
        <v>45</v>
      </c>
      <c r="H31" s="31" t="s">
        <v>48</v>
      </c>
      <c r="I31" s="33">
        <v>10</v>
      </c>
      <c r="J31" s="33">
        <v>2</v>
      </c>
      <c r="K31" s="35">
        <v>4882</v>
      </c>
      <c r="L31" s="36">
        <v>232</v>
      </c>
      <c r="M31" s="37">
        <f t="shared" si="0"/>
        <v>-0.5218158409231797</v>
      </c>
      <c r="N31" s="38">
        <v>10485.5</v>
      </c>
      <c r="O31" s="38">
        <v>5014</v>
      </c>
      <c r="P31" s="38">
        <v>238</v>
      </c>
      <c r="Q31" s="39">
        <v>571436.82</v>
      </c>
      <c r="R31" s="38">
        <f t="shared" si="1"/>
        <v>576450.82</v>
      </c>
      <c r="S31" s="39">
        <v>21381</v>
      </c>
      <c r="T31" s="40">
        <f t="shared" si="2"/>
        <v>21619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21</v>
      </c>
      <c r="F32" s="31" t="s">
        <v>85</v>
      </c>
      <c r="G32" s="31" t="s">
        <v>45</v>
      </c>
      <c r="H32" s="31" t="s">
        <v>41</v>
      </c>
      <c r="I32" s="33">
        <v>6</v>
      </c>
      <c r="J32" s="33">
        <v>2</v>
      </c>
      <c r="K32" s="35">
        <v>3015</v>
      </c>
      <c r="L32" s="36">
        <v>124</v>
      </c>
      <c r="M32" s="37">
        <f t="shared" si="0"/>
        <v>-0.36896992054483546</v>
      </c>
      <c r="N32" s="38">
        <v>7048</v>
      </c>
      <c r="O32" s="38">
        <v>4447.5</v>
      </c>
      <c r="P32" s="38">
        <v>191</v>
      </c>
      <c r="Q32" s="39">
        <v>90638.44</v>
      </c>
      <c r="R32" s="38">
        <f t="shared" si="1"/>
        <v>95085.94</v>
      </c>
      <c r="S32" s="39">
        <v>3540</v>
      </c>
      <c r="T32" s="40">
        <f t="shared" si="2"/>
        <v>3731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3" customFormat="1" ht="12.75">
      <c r="D33" s="32">
        <v>24</v>
      </c>
      <c r="E33" s="32">
        <v>22</v>
      </c>
      <c r="F33" s="31" t="s">
        <v>47</v>
      </c>
      <c r="G33" s="31" t="s">
        <v>45</v>
      </c>
      <c r="H33" s="31" t="s">
        <v>48</v>
      </c>
      <c r="I33" s="33">
        <v>11</v>
      </c>
      <c r="J33" s="33">
        <v>2</v>
      </c>
      <c r="K33" s="35">
        <v>4104</v>
      </c>
      <c r="L33" s="36">
        <v>182</v>
      </c>
      <c r="M33" s="37">
        <f t="shared" si="0"/>
        <v>-0.37672844827586205</v>
      </c>
      <c r="N33" s="38">
        <v>6960</v>
      </c>
      <c r="O33" s="38">
        <v>4337.97</v>
      </c>
      <c r="P33" s="38">
        <v>191</v>
      </c>
      <c r="Q33" s="39">
        <v>277994.03</v>
      </c>
      <c r="R33" s="38">
        <f t="shared" si="1"/>
        <v>282332</v>
      </c>
      <c r="S33" s="39">
        <v>10824</v>
      </c>
      <c r="T33" s="40">
        <f t="shared" si="2"/>
        <v>11015</v>
      </c>
      <c r="U33" s="22"/>
      <c r="V33" s="39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3" customFormat="1" ht="12.75">
      <c r="D34" s="32">
        <v>25</v>
      </c>
      <c r="E34" s="32">
        <v>23</v>
      </c>
      <c r="F34" s="31" t="s">
        <v>101</v>
      </c>
      <c r="G34" s="31" t="s">
        <v>45</v>
      </c>
      <c r="H34" s="31" t="s">
        <v>48</v>
      </c>
      <c r="I34" s="33">
        <v>3</v>
      </c>
      <c r="J34" s="33">
        <v>1</v>
      </c>
      <c r="K34" s="35">
        <v>3387</v>
      </c>
      <c r="L34" s="36">
        <v>130</v>
      </c>
      <c r="M34" s="37">
        <f t="shared" si="0"/>
        <v>-0.39514470978965677</v>
      </c>
      <c r="N34" s="38">
        <v>6323</v>
      </c>
      <c r="O34" s="38">
        <v>3824.5</v>
      </c>
      <c r="P34" s="38">
        <v>153</v>
      </c>
      <c r="Q34" s="39">
        <v>20700</v>
      </c>
      <c r="R34" s="38">
        <f t="shared" si="1"/>
        <v>24524.5</v>
      </c>
      <c r="S34" s="39">
        <v>816</v>
      </c>
      <c r="T34" s="40">
        <f t="shared" si="2"/>
        <v>969</v>
      </c>
      <c r="U34" s="22"/>
      <c r="V34" s="39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2" ht="13.5" thickBot="1">
      <c r="D35" s="44"/>
      <c r="E35" s="45"/>
      <c r="F35" s="45"/>
      <c r="G35" s="45"/>
      <c r="H35" s="45"/>
      <c r="I35" s="45"/>
      <c r="J35" s="45"/>
      <c r="K35" s="46">
        <f>SUM(K10:K34)</f>
        <v>1446628</v>
      </c>
      <c r="L35" s="46">
        <f>SUM(L10:L34)</f>
        <v>50669</v>
      </c>
      <c r="M35" s="47">
        <f t="shared" si="0"/>
        <v>0.18709046589984846</v>
      </c>
      <c r="N35" s="46">
        <f>SUM(N10:N34)</f>
        <v>1591933.9799999997</v>
      </c>
      <c r="O35" s="46">
        <f aca="true" t="shared" si="3" ref="O35:T35">SUM(O10:O34)</f>
        <v>1889769.65</v>
      </c>
      <c r="P35" s="46">
        <f t="shared" si="3"/>
        <v>70978</v>
      </c>
      <c r="Q35" s="46">
        <f t="shared" si="3"/>
        <v>19596816.150000006</v>
      </c>
      <c r="R35" s="46">
        <f t="shared" si="3"/>
        <v>21486585.80000001</v>
      </c>
      <c r="S35" s="46">
        <f t="shared" si="3"/>
        <v>727182</v>
      </c>
      <c r="T35" s="46">
        <f t="shared" si="3"/>
        <v>798160</v>
      </c>
      <c r="U35" s="48"/>
      <c r="V35" s="49">
        <f>SUM(V10:V34)</f>
        <v>0</v>
      </c>
    </row>
    <row r="41" spans="16:256" s="3" customFormat="1" ht="12.75">
      <c r="P41" s="49"/>
      <c r="Q41" s="49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zoomScalePageLayoutView="0" workbookViewId="0" topLeftCell="A4">
      <selection activeCell="I10" sqref="I10:I35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102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103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9</v>
      </c>
      <c r="N4" s="22" t="s">
        <v>8</v>
      </c>
      <c r="Q4" s="22"/>
      <c r="R4" s="1" t="s">
        <v>9</v>
      </c>
      <c r="S4" s="1"/>
      <c r="T4" s="23">
        <v>40241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 t="s">
        <v>30</v>
      </c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31" t="s">
        <v>35</v>
      </c>
      <c r="G10" s="31" t="s">
        <v>36</v>
      </c>
      <c r="H10" s="31" t="s">
        <v>37</v>
      </c>
      <c r="I10" s="33">
        <v>11</v>
      </c>
      <c r="J10" s="34">
        <v>21</v>
      </c>
      <c r="K10" s="35">
        <v>239338</v>
      </c>
      <c r="L10" s="36">
        <v>7393</v>
      </c>
      <c r="M10" s="37">
        <f aca="true" t="shared" si="0" ref="M10:M36">O10/N10-100%</f>
        <v>-0.23767492035326854</v>
      </c>
      <c r="N10" s="38">
        <v>396752</v>
      </c>
      <c r="O10" s="38">
        <v>302454</v>
      </c>
      <c r="P10" s="38">
        <v>9967</v>
      </c>
      <c r="Q10" s="39">
        <v>7812692</v>
      </c>
      <c r="R10" s="38">
        <f aca="true" t="shared" si="1" ref="R10:R35">O10+Q10</f>
        <v>8115146</v>
      </c>
      <c r="S10" s="39">
        <v>267692</v>
      </c>
      <c r="T10" s="40">
        <f aca="true" t="shared" si="2" ref="T10:T35">S10+P10</f>
        <v>277659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2</v>
      </c>
      <c r="F11" s="31" t="s">
        <v>99</v>
      </c>
      <c r="G11" s="31" t="s">
        <v>43</v>
      </c>
      <c r="H11" s="31" t="s">
        <v>41</v>
      </c>
      <c r="I11" s="33">
        <v>2</v>
      </c>
      <c r="J11" s="34">
        <v>9</v>
      </c>
      <c r="K11" s="35">
        <v>145598</v>
      </c>
      <c r="L11" s="36">
        <v>5408</v>
      </c>
      <c r="M11" s="37">
        <f t="shared" si="0"/>
        <v>-0.442539401796037</v>
      </c>
      <c r="N11" s="38">
        <v>348055.2</v>
      </c>
      <c r="O11" s="38">
        <v>194027.06</v>
      </c>
      <c r="P11" s="38">
        <v>7934</v>
      </c>
      <c r="Q11" s="39">
        <v>348055.2</v>
      </c>
      <c r="R11" s="38">
        <f t="shared" si="1"/>
        <v>542082.26</v>
      </c>
      <c r="S11" s="39">
        <v>13559</v>
      </c>
      <c r="T11" s="40">
        <f t="shared" si="2"/>
        <v>21493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 t="s">
        <v>38</v>
      </c>
      <c r="F12" s="31" t="s">
        <v>104</v>
      </c>
      <c r="G12" s="31" t="s">
        <v>45</v>
      </c>
      <c r="H12" s="31" t="s">
        <v>67</v>
      </c>
      <c r="I12" s="33">
        <v>1</v>
      </c>
      <c r="J12" s="34">
        <v>5</v>
      </c>
      <c r="K12" s="35">
        <v>111952</v>
      </c>
      <c r="L12" s="36">
        <v>3679</v>
      </c>
      <c r="M12" s="37" t="e">
        <f t="shared" si="0"/>
        <v>#DIV/0!</v>
      </c>
      <c r="N12" s="38"/>
      <c r="O12" s="38">
        <v>142059</v>
      </c>
      <c r="P12" s="38">
        <v>5123</v>
      </c>
      <c r="Q12" s="39"/>
      <c r="R12" s="38">
        <f t="shared" si="1"/>
        <v>142059</v>
      </c>
      <c r="S12" s="39"/>
      <c r="T12" s="40">
        <f t="shared" si="2"/>
        <v>5123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3</v>
      </c>
      <c r="F13" s="31" t="s">
        <v>100</v>
      </c>
      <c r="G13" s="31" t="s">
        <v>45</v>
      </c>
      <c r="H13" s="31" t="s">
        <v>48</v>
      </c>
      <c r="I13" s="33">
        <v>2</v>
      </c>
      <c r="J13" s="34">
        <v>6</v>
      </c>
      <c r="K13" s="35">
        <v>102546</v>
      </c>
      <c r="L13" s="36">
        <v>3513</v>
      </c>
      <c r="M13" s="37">
        <f t="shared" si="0"/>
        <v>-0.4079755583742348</v>
      </c>
      <c r="N13" s="38">
        <v>226662.5</v>
      </c>
      <c r="O13" s="38">
        <v>134189.74</v>
      </c>
      <c r="P13" s="38">
        <v>5252</v>
      </c>
      <c r="Q13" s="39">
        <v>226662.5</v>
      </c>
      <c r="R13" s="38">
        <f t="shared" si="1"/>
        <v>360852.24</v>
      </c>
      <c r="S13" s="39">
        <v>8954</v>
      </c>
      <c r="T13" s="40">
        <f t="shared" si="2"/>
        <v>14206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 t="s">
        <v>38</v>
      </c>
      <c r="F14" s="31" t="s">
        <v>106</v>
      </c>
      <c r="G14" s="31" t="s">
        <v>89</v>
      </c>
      <c r="H14" s="31" t="s">
        <v>41</v>
      </c>
      <c r="I14" s="33">
        <v>1</v>
      </c>
      <c r="J14" s="34">
        <v>7</v>
      </c>
      <c r="K14" s="35">
        <v>87913</v>
      </c>
      <c r="L14" s="36">
        <v>2954</v>
      </c>
      <c r="M14" s="37" t="e">
        <f t="shared" si="0"/>
        <v>#DIV/0!</v>
      </c>
      <c r="N14" s="38"/>
      <c r="O14" s="38">
        <v>124782.5</v>
      </c>
      <c r="P14" s="38">
        <v>4889</v>
      </c>
      <c r="Q14" s="39"/>
      <c r="R14" s="38">
        <f t="shared" si="1"/>
        <v>124782.5</v>
      </c>
      <c r="S14" s="39"/>
      <c r="T14" s="40">
        <f t="shared" si="2"/>
        <v>4889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 t="s">
        <v>38</v>
      </c>
      <c r="F15" s="31" t="s">
        <v>105</v>
      </c>
      <c r="G15" s="31" t="s">
        <v>45</v>
      </c>
      <c r="H15" s="31" t="s">
        <v>48</v>
      </c>
      <c r="I15" s="33">
        <v>1</v>
      </c>
      <c r="J15" s="34">
        <v>5</v>
      </c>
      <c r="K15" s="35">
        <v>94215</v>
      </c>
      <c r="L15" s="36">
        <v>3335</v>
      </c>
      <c r="M15" s="37" t="e">
        <f t="shared" si="0"/>
        <v>#DIV/0!</v>
      </c>
      <c r="N15" s="38"/>
      <c r="O15" s="38">
        <v>113577.44</v>
      </c>
      <c r="P15" s="38">
        <v>4400</v>
      </c>
      <c r="Q15" s="39"/>
      <c r="R15" s="38">
        <f t="shared" si="1"/>
        <v>113577.44</v>
      </c>
      <c r="S15" s="39"/>
      <c r="T15" s="40">
        <f t="shared" si="2"/>
        <v>4400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7</v>
      </c>
      <c r="F16" s="31" t="s">
        <v>82</v>
      </c>
      <c r="G16" s="31" t="s">
        <v>43</v>
      </c>
      <c r="H16" s="31" t="s">
        <v>41</v>
      </c>
      <c r="I16" s="33">
        <v>5</v>
      </c>
      <c r="J16" s="34">
        <v>7</v>
      </c>
      <c r="K16" s="35">
        <v>70762</v>
      </c>
      <c r="L16" s="36">
        <v>2484</v>
      </c>
      <c r="M16" s="37">
        <f t="shared" si="0"/>
        <v>-0.21446152905084914</v>
      </c>
      <c r="N16" s="38">
        <v>120321.44</v>
      </c>
      <c r="O16" s="38">
        <v>94517.12</v>
      </c>
      <c r="P16" s="38">
        <v>3693</v>
      </c>
      <c r="Q16" s="39">
        <v>784835.46</v>
      </c>
      <c r="R16" s="38">
        <f t="shared" si="1"/>
        <v>879352.58</v>
      </c>
      <c r="S16" s="39">
        <v>30306</v>
      </c>
      <c r="T16" s="40">
        <f t="shared" si="2"/>
        <v>33999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4</v>
      </c>
      <c r="F17" s="31" t="s">
        <v>94</v>
      </c>
      <c r="G17" s="31" t="s">
        <v>40</v>
      </c>
      <c r="H17" s="31" t="s">
        <v>41</v>
      </c>
      <c r="I17" s="33">
        <v>3</v>
      </c>
      <c r="J17" s="34">
        <v>10</v>
      </c>
      <c r="K17" s="35">
        <v>74404</v>
      </c>
      <c r="L17" s="36">
        <v>2564</v>
      </c>
      <c r="M17" s="37">
        <f t="shared" si="0"/>
        <v>-0.552990533201056</v>
      </c>
      <c r="N17" s="38">
        <v>202201.4</v>
      </c>
      <c r="O17" s="38">
        <v>90385.94</v>
      </c>
      <c r="P17" s="38">
        <v>3414</v>
      </c>
      <c r="Q17" s="39">
        <v>664773.18</v>
      </c>
      <c r="R17" s="38">
        <f t="shared" si="1"/>
        <v>755159.1200000001</v>
      </c>
      <c r="S17" s="39">
        <v>25789</v>
      </c>
      <c r="T17" s="40">
        <f t="shared" si="2"/>
        <v>29203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8</v>
      </c>
      <c r="F18" s="50" t="s">
        <v>90</v>
      </c>
      <c r="G18" s="31" t="s">
        <v>51</v>
      </c>
      <c r="H18" s="31" t="s">
        <v>37</v>
      </c>
      <c r="I18" s="33">
        <v>4</v>
      </c>
      <c r="J18" s="34">
        <v>15</v>
      </c>
      <c r="K18" s="35">
        <v>78397</v>
      </c>
      <c r="L18" s="36">
        <v>2737</v>
      </c>
      <c r="M18" s="37">
        <f t="shared" si="0"/>
        <v>-0.22484060453487664</v>
      </c>
      <c r="N18" s="38">
        <v>115593</v>
      </c>
      <c r="O18" s="38">
        <v>89603</v>
      </c>
      <c r="P18" s="38">
        <v>3149</v>
      </c>
      <c r="Q18" s="39">
        <v>374648</v>
      </c>
      <c r="R18" s="38">
        <f t="shared" si="1"/>
        <v>464251</v>
      </c>
      <c r="S18" s="39">
        <v>12773</v>
      </c>
      <c r="T18" s="40">
        <f t="shared" si="2"/>
        <v>15922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5</v>
      </c>
      <c r="F19" s="31" t="s">
        <v>88</v>
      </c>
      <c r="G19" s="31" t="s">
        <v>89</v>
      </c>
      <c r="H19" s="31" t="s">
        <v>41</v>
      </c>
      <c r="I19" s="33">
        <v>4</v>
      </c>
      <c r="J19" s="34">
        <v>7</v>
      </c>
      <c r="K19" s="35">
        <v>57484</v>
      </c>
      <c r="L19" s="36">
        <v>1926</v>
      </c>
      <c r="M19" s="37">
        <f t="shared" si="0"/>
        <v>-0.4388873582865864</v>
      </c>
      <c r="N19" s="38">
        <v>122246.72</v>
      </c>
      <c r="O19" s="38">
        <v>68594.18</v>
      </c>
      <c r="P19" s="38">
        <v>2660</v>
      </c>
      <c r="Q19" s="39">
        <v>571446.28</v>
      </c>
      <c r="R19" s="38">
        <f t="shared" si="1"/>
        <v>640040.46</v>
      </c>
      <c r="S19" s="39">
        <v>21955</v>
      </c>
      <c r="T19" s="40">
        <f t="shared" si="2"/>
        <v>24615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6</v>
      </c>
      <c r="F20" s="31" t="s">
        <v>95</v>
      </c>
      <c r="G20" s="31" t="s">
        <v>36</v>
      </c>
      <c r="H20" s="31" t="s">
        <v>37</v>
      </c>
      <c r="I20" s="33">
        <v>3</v>
      </c>
      <c r="J20" s="34">
        <v>8</v>
      </c>
      <c r="K20" s="35">
        <v>59696</v>
      </c>
      <c r="L20" s="36">
        <v>2390</v>
      </c>
      <c r="M20" s="37">
        <f t="shared" si="0"/>
        <v>-0.47711382415822623</v>
      </c>
      <c r="N20" s="38">
        <v>121143</v>
      </c>
      <c r="O20" s="38">
        <v>63344</v>
      </c>
      <c r="P20" s="38">
        <v>2575</v>
      </c>
      <c r="Q20" s="39">
        <v>250421</v>
      </c>
      <c r="R20" s="38">
        <f t="shared" si="1"/>
        <v>313765</v>
      </c>
      <c r="S20" s="39">
        <v>9718</v>
      </c>
      <c r="T20" s="40">
        <f t="shared" si="2"/>
        <v>12293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10</v>
      </c>
      <c r="F21" s="31" t="s">
        <v>78</v>
      </c>
      <c r="G21" s="31" t="s">
        <v>50</v>
      </c>
      <c r="H21" s="31" t="s">
        <v>37</v>
      </c>
      <c r="I21" s="33">
        <v>6</v>
      </c>
      <c r="J21" s="34">
        <v>10</v>
      </c>
      <c r="K21" s="35">
        <v>41219</v>
      </c>
      <c r="L21" s="36">
        <v>2064</v>
      </c>
      <c r="M21" s="37">
        <f t="shared" si="0"/>
        <v>-0.2463166016291526</v>
      </c>
      <c r="N21" s="38">
        <v>67397</v>
      </c>
      <c r="O21" s="38">
        <v>50796</v>
      </c>
      <c r="P21" s="38">
        <v>2826</v>
      </c>
      <c r="Q21" s="39">
        <v>743019</v>
      </c>
      <c r="R21" s="38">
        <f t="shared" si="1"/>
        <v>793815</v>
      </c>
      <c r="S21" s="39">
        <v>30959</v>
      </c>
      <c r="T21" s="40">
        <f t="shared" si="2"/>
        <v>33785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9</v>
      </c>
      <c r="F22" s="31" t="s">
        <v>77</v>
      </c>
      <c r="G22" s="31" t="s">
        <v>45</v>
      </c>
      <c r="H22" s="31" t="s">
        <v>41</v>
      </c>
      <c r="I22" s="33">
        <v>6</v>
      </c>
      <c r="J22" s="34">
        <v>7</v>
      </c>
      <c r="K22" s="35">
        <v>30489</v>
      </c>
      <c r="L22" s="36">
        <v>1214</v>
      </c>
      <c r="M22" s="37">
        <f t="shared" si="0"/>
        <v>-0.5125951976145081</v>
      </c>
      <c r="N22" s="38">
        <v>77320.74</v>
      </c>
      <c r="O22" s="38">
        <v>37686.5</v>
      </c>
      <c r="P22" s="38">
        <v>1619</v>
      </c>
      <c r="Q22" s="39">
        <v>1086817.4200000002</v>
      </c>
      <c r="R22" s="38">
        <f t="shared" si="1"/>
        <v>1124503.9200000002</v>
      </c>
      <c r="S22" s="39">
        <v>42250</v>
      </c>
      <c r="T22" s="40">
        <f t="shared" si="2"/>
        <v>43869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14</v>
      </c>
      <c r="F23" s="31" t="s">
        <v>79</v>
      </c>
      <c r="G23" s="31" t="s">
        <v>45</v>
      </c>
      <c r="H23" s="31" t="s">
        <v>41</v>
      </c>
      <c r="I23" s="33">
        <v>6</v>
      </c>
      <c r="J23" s="34">
        <v>4</v>
      </c>
      <c r="K23" s="35">
        <v>12962</v>
      </c>
      <c r="L23" s="36">
        <v>464</v>
      </c>
      <c r="M23" s="37">
        <f t="shared" si="0"/>
        <v>-0.14268926553672312</v>
      </c>
      <c r="N23" s="38">
        <v>22125</v>
      </c>
      <c r="O23" s="38">
        <v>18968</v>
      </c>
      <c r="P23" s="38">
        <v>838</v>
      </c>
      <c r="Q23" s="39">
        <v>206898.47999999998</v>
      </c>
      <c r="R23" s="38">
        <f t="shared" si="1"/>
        <v>225866.47999999998</v>
      </c>
      <c r="S23" s="39">
        <v>8153</v>
      </c>
      <c r="T23" s="40">
        <f t="shared" si="2"/>
        <v>8991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12</v>
      </c>
      <c r="F24" s="50" t="s">
        <v>62</v>
      </c>
      <c r="G24" s="31" t="s">
        <v>45</v>
      </c>
      <c r="H24" s="31" t="s">
        <v>41</v>
      </c>
      <c r="I24" s="33">
        <v>9</v>
      </c>
      <c r="J24" s="34">
        <v>6</v>
      </c>
      <c r="K24" s="35">
        <v>16649</v>
      </c>
      <c r="L24" s="36">
        <v>831</v>
      </c>
      <c r="M24" s="37">
        <f t="shared" si="0"/>
        <v>-0.35024508473963134</v>
      </c>
      <c r="N24" s="38">
        <v>27643.5</v>
      </c>
      <c r="O24" s="38">
        <v>17961.5</v>
      </c>
      <c r="P24" s="38">
        <v>898</v>
      </c>
      <c r="Q24" s="39">
        <v>1366771.66</v>
      </c>
      <c r="R24" s="38">
        <f t="shared" si="1"/>
        <v>1384733.16</v>
      </c>
      <c r="S24" s="39">
        <v>55483</v>
      </c>
      <c r="T24" s="40">
        <f t="shared" si="2"/>
        <v>56381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16</v>
      </c>
      <c r="F25" s="31" t="s">
        <v>83</v>
      </c>
      <c r="G25" s="31" t="s">
        <v>45</v>
      </c>
      <c r="H25" s="31" t="s">
        <v>84</v>
      </c>
      <c r="I25" s="33">
        <v>5</v>
      </c>
      <c r="J25" s="34">
        <v>5</v>
      </c>
      <c r="K25" s="35">
        <v>3646</v>
      </c>
      <c r="L25" s="36">
        <v>409</v>
      </c>
      <c r="M25" s="37">
        <f t="shared" si="0"/>
        <v>-0.4511189027534289</v>
      </c>
      <c r="N25" s="38">
        <v>19394</v>
      </c>
      <c r="O25" s="38">
        <v>10645</v>
      </c>
      <c r="P25" s="38">
        <v>430</v>
      </c>
      <c r="Q25" s="39">
        <v>359925.44</v>
      </c>
      <c r="R25" s="38">
        <f t="shared" si="1"/>
        <v>370570.44</v>
      </c>
      <c r="S25" s="39">
        <v>13167</v>
      </c>
      <c r="T25" s="40">
        <f t="shared" si="2"/>
        <v>13597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15</v>
      </c>
      <c r="F26" s="31" t="s">
        <v>64</v>
      </c>
      <c r="G26" s="31" t="s">
        <v>45</v>
      </c>
      <c r="H26" s="31" t="s">
        <v>48</v>
      </c>
      <c r="I26" s="33">
        <v>9</v>
      </c>
      <c r="J26" s="34">
        <v>3</v>
      </c>
      <c r="K26" s="35">
        <v>9656</v>
      </c>
      <c r="L26" s="36">
        <v>355</v>
      </c>
      <c r="M26" s="37">
        <f t="shared" si="0"/>
        <v>-0.5039502318100104</v>
      </c>
      <c r="N26" s="38">
        <v>21138</v>
      </c>
      <c r="O26" s="38">
        <v>10485.5</v>
      </c>
      <c r="P26" s="38">
        <v>402</v>
      </c>
      <c r="Q26" s="39">
        <v>560951.32</v>
      </c>
      <c r="R26" s="38">
        <f t="shared" si="1"/>
        <v>571436.82</v>
      </c>
      <c r="S26" s="39">
        <v>20979</v>
      </c>
      <c r="T26" s="40">
        <f t="shared" si="2"/>
        <v>21381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13</v>
      </c>
      <c r="F27" s="31" t="s">
        <v>71</v>
      </c>
      <c r="G27" s="31" t="s">
        <v>51</v>
      </c>
      <c r="H27" s="31" t="s">
        <v>37</v>
      </c>
      <c r="I27" s="33">
        <v>7</v>
      </c>
      <c r="J27" s="34">
        <v>6</v>
      </c>
      <c r="K27" s="35">
        <v>6983</v>
      </c>
      <c r="L27" s="36">
        <v>356</v>
      </c>
      <c r="M27" s="37">
        <f t="shared" si="0"/>
        <v>-0.6222660746587731</v>
      </c>
      <c r="N27" s="38">
        <v>24324</v>
      </c>
      <c r="O27" s="38">
        <v>9188</v>
      </c>
      <c r="P27" s="38">
        <v>491</v>
      </c>
      <c r="Q27" s="39">
        <v>441344</v>
      </c>
      <c r="R27" s="38">
        <f t="shared" si="1"/>
        <v>450532</v>
      </c>
      <c r="S27" s="39">
        <v>17022</v>
      </c>
      <c r="T27" s="40">
        <f t="shared" si="2"/>
        <v>17513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20</v>
      </c>
      <c r="F28" s="31" t="s">
        <v>72</v>
      </c>
      <c r="G28" s="31" t="s">
        <v>45</v>
      </c>
      <c r="H28" s="31" t="s">
        <v>55</v>
      </c>
      <c r="I28" s="33">
        <v>7</v>
      </c>
      <c r="J28" s="34">
        <v>5</v>
      </c>
      <c r="K28" s="35">
        <v>5587</v>
      </c>
      <c r="L28" s="36">
        <v>372</v>
      </c>
      <c r="M28" s="37">
        <f t="shared" si="0"/>
        <v>-0.22568696700835555</v>
      </c>
      <c r="N28" s="38">
        <v>11609</v>
      </c>
      <c r="O28" s="38">
        <v>8989</v>
      </c>
      <c r="P28" s="38">
        <v>461</v>
      </c>
      <c r="Q28" s="39">
        <v>256325</v>
      </c>
      <c r="R28" s="38">
        <f t="shared" si="1"/>
        <v>265314</v>
      </c>
      <c r="S28" s="39">
        <v>10919</v>
      </c>
      <c r="T28" s="40">
        <f t="shared" si="2"/>
        <v>11380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11</v>
      </c>
      <c r="F29" s="31" t="s">
        <v>39</v>
      </c>
      <c r="G29" s="31" t="s">
        <v>40</v>
      </c>
      <c r="H29" s="31" t="s">
        <v>41</v>
      </c>
      <c r="I29" s="33">
        <v>10</v>
      </c>
      <c r="J29" s="34">
        <v>6</v>
      </c>
      <c r="K29" s="35">
        <v>4826</v>
      </c>
      <c r="L29" s="36">
        <v>254</v>
      </c>
      <c r="M29" s="37">
        <f t="shared" si="0"/>
        <v>-0.7824082104654524</v>
      </c>
      <c r="N29" s="38">
        <v>34590</v>
      </c>
      <c r="O29" s="38">
        <v>7526.5</v>
      </c>
      <c r="P29" s="38">
        <v>424</v>
      </c>
      <c r="Q29" s="39">
        <v>2169156.7600000002</v>
      </c>
      <c r="R29" s="38">
        <f t="shared" si="1"/>
        <v>2176683.2600000002</v>
      </c>
      <c r="S29" s="39">
        <v>84703</v>
      </c>
      <c r="T29" s="40">
        <f t="shared" si="2"/>
        <v>85127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22</v>
      </c>
      <c r="F30" s="31" t="s">
        <v>85</v>
      </c>
      <c r="G30" s="31" t="s">
        <v>45</v>
      </c>
      <c r="H30" s="31" t="s">
        <v>41</v>
      </c>
      <c r="I30" s="33">
        <v>5</v>
      </c>
      <c r="J30" s="34">
        <v>2</v>
      </c>
      <c r="K30" s="35">
        <v>7048</v>
      </c>
      <c r="L30" s="36">
        <v>230</v>
      </c>
      <c r="M30" s="37">
        <f t="shared" si="0"/>
        <v>-0.19786035395208557</v>
      </c>
      <c r="N30" s="38">
        <v>8786.5</v>
      </c>
      <c r="O30" s="38">
        <v>7048</v>
      </c>
      <c r="P30" s="38">
        <v>230</v>
      </c>
      <c r="Q30" s="39">
        <v>83590.44</v>
      </c>
      <c r="R30" s="38">
        <f t="shared" si="1"/>
        <v>90638.44</v>
      </c>
      <c r="S30" s="39">
        <v>3310</v>
      </c>
      <c r="T30" s="40">
        <f t="shared" si="2"/>
        <v>3540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25</v>
      </c>
      <c r="F31" s="31" t="s">
        <v>47</v>
      </c>
      <c r="G31" s="31" t="s">
        <v>45</v>
      </c>
      <c r="H31" s="31" t="s">
        <v>48</v>
      </c>
      <c r="I31" s="33">
        <v>10</v>
      </c>
      <c r="J31" s="34">
        <v>3</v>
      </c>
      <c r="K31" s="35">
        <v>6196</v>
      </c>
      <c r="L31" s="36">
        <v>319</v>
      </c>
      <c r="M31" s="37">
        <f t="shared" si="0"/>
        <v>1.2524271844660193</v>
      </c>
      <c r="N31" s="38">
        <v>3090</v>
      </c>
      <c r="O31" s="38">
        <v>6960</v>
      </c>
      <c r="P31" s="38">
        <v>349</v>
      </c>
      <c r="Q31" s="39">
        <v>271034.03</v>
      </c>
      <c r="R31" s="38">
        <f t="shared" si="1"/>
        <v>277994.03</v>
      </c>
      <c r="S31" s="39">
        <v>10475</v>
      </c>
      <c r="T31" s="40">
        <f t="shared" si="2"/>
        <v>10824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18</v>
      </c>
      <c r="F32" s="31" t="s">
        <v>101</v>
      </c>
      <c r="G32" s="31" t="s">
        <v>45</v>
      </c>
      <c r="H32" s="31" t="s">
        <v>48</v>
      </c>
      <c r="I32" s="33">
        <v>2</v>
      </c>
      <c r="J32" s="34">
        <v>1</v>
      </c>
      <c r="K32" s="35">
        <v>4556</v>
      </c>
      <c r="L32" s="36">
        <v>160</v>
      </c>
      <c r="M32" s="37">
        <f t="shared" si="0"/>
        <v>-0.5602003199554845</v>
      </c>
      <c r="N32" s="38">
        <v>14377</v>
      </c>
      <c r="O32" s="38">
        <v>6323</v>
      </c>
      <c r="P32" s="38">
        <v>271</v>
      </c>
      <c r="Q32" s="39">
        <v>14377</v>
      </c>
      <c r="R32" s="38">
        <f t="shared" si="1"/>
        <v>20700</v>
      </c>
      <c r="S32" s="39">
        <v>545</v>
      </c>
      <c r="T32" s="40">
        <f t="shared" si="2"/>
        <v>816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3" customFormat="1" ht="12.75">
      <c r="D33" s="32">
        <v>24</v>
      </c>
      <c r="E33" s="32">
        <v>24</v>
      </c>
      <c r="F33" s="31" t="s">
        <v>91</v>
      </c>
      <c r="G33" s="31" t="s">
        <v>74</v>
      </c>
      <c r="H33" s="31" t="s">
        <v>37</v>
      </c>
      <c r="I33" s="33">
        <v>4</v>
      </c>
      <c r="J33" s="34">
        <v>1</v>
      </c>
      <c r="K33" s="35">
        <v>2439</v>
      </c>
      <c r="L33" s="36">
        <v>98</v>
      </c>
      <c r="M33" s="37">
        <f t="shared" si="0"/>
        <v>-0.18061759564964075</v>
      </c>
      <c r="N33" s="38">
        <v>5149</v>
      </c>
      <c r="O33" s="38">
        <v>4219</v>
      </c>
      <c r="P33" s="38">
        <v>184</v>
      </c>
      <c r="Q33" s="39">
        <v>34013</v>
      </c>
      <c r="R33" s="38">
        <f t="shared" si="1"/>
        <v>38232</v>
      </c>
      <c r="S33" s="39">
        <v>1298</v>
      </c>
      <c r="T33" s="40">
        <f t="shared" si="2"/>
        <v>1482</v>
      </c>
      <c r="U33" s="22"/>
      <c r="V33" s="39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3" customFormat="1" ht="12.75">
      <c r="D34" s="32">
        <v>25</v>
      </c>
      <c r="E34" s="32">
        <v>19</v>
      </c>
      <c r="F34" s="31" t="s">
        <v>96</v>
      </c>
      <c r="G34" s="31" t="s">
        <v>50</v>
      </c>
      <c r="H34" s="31" t="s">
        <v>37</v>
      </c>
      <c r="I34" s="33">
        <v>3</v>
      </c>
      <c r="J34" s="34">
        <v>1</v>
      </c>
      <c r="K34" s="35">
        <v>3430</v>
      </c>
      <c r="L34" s="36">
        <v>147</v>
      </c>
      <c r="M34" s="37">
        <f t="shared" si="0"/>
        <v>-0.7151018016698403</v>
      </c>
      <c r="N34" s="38">
        <v>13654</v>
      </c>
      <c r="O34" s="38">
        <v>3890</v>
      </c>
      <c r="P34" s="38">
        <v>174</v>
      </c>
      <c r="Q34" s="39">
        <v>37497</v>
      </c>
      <c r="R34" s="38">
        <f t="shared" si="1"/>
        <v>41387</v>
      </c>
      <c r="S34" s="39">
        <v>1399</v>
      </c>
      <c r="T34" s="40">
        <f t="shared" si="2"/>
        <v>1573</v>
      </c>
      <c r="U34" s="22"/>
      <c r="V34" s="39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43" customFormat="1" ht="12.75">
      <c r="D35" s="32">
        <v>26</v>
      </c>
      <c r="E35" s="32">
        <v>26</v>
      </c>
      <c r="F35" s="31" t="s">
        <v>58</v>
      </c>
      <c r="G35" s="31" t="s">
        <v>45</v>
      </c>
      <c r="H35" s="31" t="s">
        <v>41</v>
      </c>
      <c r="I35" s="33">
        <v>13</v>
      </c>
      <c r="J35" s="34">
        <v>3</v>
      </c>
      <c r="K35" s="35">
        <v>3232</v>
      </c>
      <c r="L35" s="36">
        <v>211</v>
      </c>
      <c r="M35" s="37">
        <f t="shared" si="0"/>
        <v>0.11486719558468428</v>
      </c>
      <c r="N35" s="38">
        <v>2899</v>
      </c>
      <c r="O35" s="38">
        <v>3232</v>
      </c>
      <c r="P35" s="38">
        <v>211</v>
      </c>
      <c r="Q35" s="39">
        <v>315446.48</v>
      </c>
      <c r="R35" s="38">
        <f t="shared" si="1"/>
        <v>318678.48</v>
      </c>
      <c r="S35" s="39">
        <v>14150</v>
      </c>
      <c r="T35" s="40">
        <f t="shared" si="2"/>
        <v>14361</v>
      </c>
      <c r="U35" s="22"/>
      <c r="V35" s="39"/>
      <c r="W35" s="41"/>
      <c r="X35" s="42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4"/>
      <c r="E36" s="45"/>
      <c r="F36" s="45"/>
      <c r="G36" s="45"/>
      <c r="H36" s="45"/>
      <c r="I36" s="45"/>
      <c r="J36" s="45"/>
      <c r="K36" s="46">
        <f>SUM(K10:K35)</f>
        <v>1281223</v>
      </c>
      <c r="L36" s="46">
        <f>SUM(L10:L35)</f>
        <v>45867</v>
      </c>
      <c r="M36" s="47">
        <f t="shared" si="0"/>
        <v>-0.19188905701151082</v>
      </c>
      <c r="N36" s="46">
        <f>SUM(N10:N35)</f>
        <v>2006471.9999999998</v>
      </c>
      <c r="O36" s="46">
        <f aca="true" t="shared" si="3" ref="O36:T36">SUM(O10:O35)</f>
        <v>1621451.9799999997</v>
      </c>
      <c r="P36" s="46">
        <f t="shared" si="3"/>
        <v>62864</v>
      </c>
      <c r="Q36" s="46">
        <f t="shared" si="3"/>
        <v>18980700.650000002</v>
      </c>
      <c r="R36" s="46">
        <f t="shared" si="3"/>
        <v>20602152.630000006</v>
      </c>
      <c r="S36" s="46">
        <f t="shared" si="3"/>
        <v>705558</v>
      </c>
      <c r="T36" s="46">
        <f t="shared" si="3"/>
        <v>768422</v>
      </c>
      <c r="U36" s="48"/>
      <c r="V36" s="49">
        <f>SUM(V10:V35)</f>
        <v>0</v>
      </c>
    </row>
    <row r="42" spans="16:256" s="3" customFormat="1" ht="12.75">
      <c r="P42" s="49"/>
      <c r="Q42" s="49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zoomScalePageLayoutView="0" workbookViewId="0" topLeftCell="A10">
      <selection activeCell="F40" sqref="F40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97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98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8</v>
      </c>
      <c r="N4" s="22" t="s">
        <v>8</v>
      </c>
      <c r="Q4" s="22"/>
      <c r="R4" s="1" t="s">
        <v>9</v>
      </c>
      <c r="S4" s="1"/>
      <c r="T4" s="23">
        <v>40234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 t="s">
        <v>30</v>
      </c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31" t="s">
        <v>35</v>
      </c>
      <c r="G10" s="31" t="s">
        <v>36</v>
      </c>
      <c r="H10" s="31" t="s">
        <v>37</v>
      </c>
      <c r="I10" s="33">
        <v>10</v>
      </c>
      <c r="J10" s="34">
        <v>21</v>
      </c>
      <c r="K10" s="35">
        <v>299287</v>
      </c>
      <c r="L10" s="36">
        <v>9404</v>
      </c>
      <c r="M10" s="37">
        <f aca="true" t="shared" si="0" ref="M10:M36">O10/N10-100%</f>
        <v>-0.18597942543875845</v>
      </c>
      <c r="N10" s="38">
        <v>487398</v>
      </c>
      <c r="O10" s="38">
        <v>396752</v>
      </c>
      <c r="P10" s="38">
        <v>13217</v>
      </c>
      <c r="Q10" s="39">
        <v>7415940</v>
      </c>
      <c r="R10" s="38">
        <f aca="true" t="shared" si="1" ref="R10:R35">O10+Q10</f>
        <v>7812692</v>
      </c>
      <c r="S10" s="39">
        <v>254475</v>
      </c>
      <c r="T10" s="40">
        <f aca="true" t="shared" si="2" ref="T10:T35">S10+P10</f>
        <v>267692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 t="s">
        <v>38</v>
      </c>
      <c r="F11" s="31" t="s">
        <v>99</v>
      </c>
      <c r="G11" s="31" t="s">
        <v>43</v>
      </c>
      <c r="H11" s="31" t="s">
        <v>41</v>
      </c>
      <c r="I11" s="33">
        <v>1</v>
      </c>
      <c r="J11" s="34">
        <v>9</v>
      </c>
      <c r="K11" s="35">
        <v>260305</v>
      </c>
      <c r="L11" s="36">
        <v>9157</v>
      </c>
      <c r="M11" s="37" t="e">
        <f t="shared" si="0"/>
        <v>#DIV/0!</v>
      </c>
      <c r="N11" s="38"/>
      <c r="O11" s="38">
        <v>348055.2</v>
      </c>
      <c r="P11" s="38">
        <v>13559</v>
      </c>
      <c r="Q11" s="39"/>
      <c r="R11" s="38">
        <f t="shared" si="1"/>
        <v>348055.2</v>
      </c>
      <c r="S11" s="39"/>
      <c r="T11" s="40">
        <f t="shared" si="2"/>
        <v>13559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 t="s">
        <v>38</v>
      </c>
      <c r="F12" s="31" t="s">
        <v>100</v>
      </c>
      <c r="G12" s="31" t="s">
        <v>45</v>
      </c>
      <c r="H12" s="31" t="s">
        <v>48</v>
      </c>
      <c r="I12" s="33">
        <v>1</v>
      </c>
      <c r="J12" s="34">
        <v>6</v>
      </c>
      <c r="K12" s="35">
        <v>167727</v>
      </c>
      <c r="L12" s="36">
        <v>5809</v>
      </c>
      <c r="M12" s="37" t="e">
        <f t="shared" si="0"/>
        <v>#DIV/0!</v>
      </c>
      <c r="N12" s="38"/>
      <c r="O12" s="38">
        <v>226662.5</v>
      </c>
      <c r="P12" s="38">
        <v>8954</v>
      </c>
      <c r="Q12" s="39"/>
      <c r="R12" s="38">
        <f t="shared" si="1"/>
        <v>226662.5</v>
      </c>
      <c r="S12" s="39"/>
      <c r="T12" s="40">
        <f t="shared" si="2"/>
        <v>8954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2</v>
      </c>
      <c r="F13" s="31" t="s">
        <v>94</v>
      </c>
      <c r="G13" s="31" t="s">
        <v>40</v>
      </c>
      <c r="H13" s="31" t="s">
        <v>41</v>
      </c>
      <c r="I13" s="33">
        <v>2</v>
      </c>
      <c r="J13" s="34">
        <v>10</v>
      </c>
      <c r="K13" s="35">
        <v>161270</v>
      </c>
      <c r="L13" s="36">
        <v>5645</v>
      </c>
      <c r="M13" s="37">
        <f t="shared" si="0"/>
        <v>-0.5628756254867082</v>
      </c>
      <c r="N13" s="38">
        <v>462571.78</v>
      </c>
      <c r="O13" s="38">
        <v>202201.4</v>
      </c>
      <c r="P13" s="38">
        <v>7876</v>
      </c>
      <c r="Q13" s="39">
        <v>462571.78</v>
      </c>
      <c r="R13" s="38">
        <f t="shared" si="1"/>
        <v>664773.18</v>
      </c>
      <c r="S13" s="39">
        <v>17913</v>
      </c>
      <c r="T13" s="40">
        <f t="shared" si="2"/>
        <v>25789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3</v>
      </c>
      <c r="F14" s="31" t="s">
        <v>88</v>
      </c>
      <c r="G14" s="31" t="s">
        <v>89</v>
      </c>
      <c r="H14" s="31" t="s">
        <v>41</v>
      </c>
      <c r="I14" s="33">
        <v>3</v>
      </c>
      <c r="J14" s="34">
        <v>7</v>
      </c>
      <c r="K14" s="35">
        <v>94406</v>
      </c>
      <c r="L14" s="36">
        <v>3212</v>
      </c>
      <c r="M14" s="37">
        <f t="shared" si="0"/>
        <v>-0.34862106973516904</v>
      </c>
      <c r="N14" s="38">
        <v>187673.74</v>
      </c>
      <c r="O14" s="38">
        <v>122246.72</v>
      </c>
      <c r="P14" s="38">
        <v>4668</v>
      </c>
      <c r="Q14" s="39">
        <v>449199.56</v>
      </c>
      <c r="R14" s="38">
        <f t="shared" si="1"/>
        <v>571446.28</v>
      </c>
      <c r="S14" s="39">
        <v>17287</v>
      </c>
      <c r="T14" s="40">
        <f t="shared" si="2"/>
        <v>21955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6</v>
      </c>
      <c r="F15" s="31" t="s">
        <v>95</v>
      </c>
      <c r="G15" s="31" t="s">
        <v>36</v>
      </c>
      <c r="H15" s="31" t="s">
        <v>37</v>
      </c>
      <c r="I15" s="33">
        <v>2</v>
      </c>
      <c r="J15" s="34">
        <v>8</v>
      </c>
      <c r="K15" s="35">
        <v>108517</v>
      </c>
      <c r="L15" s="36">
        <v>4129</v>
      </c>
      <c r="M15" s="37">
        <f t="shared" si="0"/>
        <v>-0.0629264066585189</v>
      </c>
      <c r="N15" s="38">
        <v>129278</v>
      </c>
      <c r="O15" s="38">
        <v>121143</v>
      </c>
      <c r="P15" s="38">
        <v>4734</v>
      </c>
      <c r="Q15" s="39">
        <v>129278</v>
      </c>
      <c r="R15" s="38">
        <f t="shared" si="1"/>
        <v>250421</v>
      </c>
      <c r="S15" s="39">
        <v>4984</v>
      </c>
      <c r="T15" s="40">
        <f t="shared" si="2"/>
        <v>9718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4</v>
      </c>
      <c r="F16" s="31" t="s">
        <v>82</v>
      </c>
      <c r="G16" s="31" t="s">
        <v>43</v>
      </c>
      <c r="H16" s="31" t="s">
        <v>41</v>
      </c>
      <c r="I16" s="33">
        <v>4</v>
      </c>
      <c r="J16" s="34">
        <v>7</v>
      </c>
      <c r="K16" s="35">
        <v>91205</v>
      </c>
      <c r="L16" s="36">
        <v>3129</v>
      </c>
      <c r="M16" s="37">
        <f t="shared" si="0"/>
        <v>-0.2862820568639898</v>
      </c>
      <c r="N16" s="38">
        <v>168584.02</v>
      </c>
      <c r="O16" s="38">
        <v>120321.44</v>
      </c>
      <c r="P16" s="38">
        <v>4608</v>
      </c>
      <c r="Q16" s="39">
        <v>664514.02</v>
      </c>
      <c r="R16" s="38">
        <f t="shared" si="1"/>
        <v>784835.46</v>
      </c>
      <c r="S16" s="39">
        <v>25698</v>
      </c>
      <c r="T16" s="40">
        <f t="shared" si="2"/>
        <v>30306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7</v>
      </c>
      <c r="F17" s="50" t="s">
        <v>90</v>
      </c>
      <c r="G17" s="31" t="s">
        <v>51</v>
      </c>
      <c r="H17" s="31" t="s">
        <v>37</v>
      </c>
      <c r="I17" s="33">
        <v>3</v>
      </c>
      <c r="J17" s="34">
        <v>16</v>
      </c>
      <c r="K17" s="35">
        <v>98666</v>
      </c>
      <c r="L17" s="36">
        <v>3209</v>
      </c>
      <c r="M17" s="37">
        <f t="shared" si="0"/>
        <v>0.11139634832270895</v>
      </c>
      <c r="N17" s="38">
        <v>104007</v>
      </c>
      <c r="O17" s="38">
        <v>115593</v>
      </c>
      <c r="P17" s="38">
        <v>3879</v>
      </c>
      <c r="Q17" s="39">
        <v>259055</v>
      </c>
      <c r="R17" s="38">
        <f t="shared" si="1"/>
        <v>374648</v>
      </c>
      <c r="S17" s="39">
        <v>8894</v>
      </c>
      <c r="T17" s="40">
        <f t="shared" si="2"/>
        <v>12773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5</v>
      </c>
      <c r="F18" s="31" t="s">
        <v>77</v>
      </c>
      <c r="G18" s="31" t="s">
        <v>45</v>
      </c>
      <c r="H18" s="31" t="s">
        <v>41</v>
      </c>
      <c r="I18" s="33">
        <v>5</v>
      </c>
      <c r="J18" s="34">
        <v>7</v>
      </c>
      <c r="K18" s="35">
        <v>61976</v>
      </c>
      <c r="L18" s="36">
        <v>2117</v>
      </c>
      <c r="M18" s="37">
        <f t="shared" si="0"/>
        <v>-0.4430886245529878</v>
      </c>
      <c r="N18" s="38">
        <v>138838.5</v>
      </c>
      <c r="O18" s="38">
        <v>77320.74</v>
      </c>
      <c r="P18" s="38">
        <v>2902</v>
      </c>
      <c r="Q18" s="39">
        <v>1009496.68</v>
      </c>
      <c r="R18" s="38">
        <f t="shared" si="1"/>
        <v>1086817.4200000002</v>
      </c>
      <c r="S18" s="39">
        <v>39348</v>
      </c>
      <c r="T18" s="40">
        <f t="shared" si="2"/>
        <v>42250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8</v>
      </c>
      <c r="F19" s="31" t="s">
        <v>78</v>
      </c>
      <c r="G19" s="31" t="s">
        <v>50</v>
      </c>
      <c r="H19" s="31" t="s">
        <v>37</v>
      </c>
      <c r="I19" s="33">
        <v>5</v>
      </c>
      <c r="J19" s="34">
        <v>10</v>
      </c>
      <c r="K19" s="35">
        <v>58864</v>
      </c>
      <c r="L19" s="36">
        <v>2420</v>
      </c>
      <c r="M19" s="37">
        <f t="shared" si="0"/>
        <v>-0.15223899371069183</v>
      </c>
      <c r="N19" s="38">
        <v>79500</v>
      </c>
      <c r="O19" s="38">
        <v>67397</v>
      </c>
      <c r="P19" s="38">
        <v>2885</v>
      </c>
      <c r="Q19" s="39">
        <v>675622</v>
      </c>
      <c r="R19" s="38">
        <f t="shared" si="1"/>
        <v>743019</v>
      </c>
      <c r="S19" s="39">
        <v>28074</v>
      </c>
      <c r="T19" s="40">
        <f t="shared" si="2"/>
        <v>30959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10</v>
      </c>
      <c r="F20" s="31" t="s">
        <v>39</v>
      </c>
      <c r="G20" s="31" t="s">
        <v>40</v>
      </c>
      <c r="H20" s="31" t="s">
        <v>41</v>
      </c>
      <c r="I20" s="33">
        <v>9</v>
      </c>
      <c r="J20" s="34">
        <v>7</v>
      </c>
      <c r="K20" s="35">
        <v>27688</v>
      </c>
      <c r="L20" s="36">
        <v>987</v>
      </c>
      <c r="M20" s="37">
        <f t="shared" si="0"/>
        <v>-0.4210708131319014</v>
      </c>
      <c r="N20" s="38">
        <v>59748.24</v>
      </c>
      <c r="O20" s="38">
        <v>34590</v>
      </c>
      <c r="P20" s="38">
        <v>1352</v>
      </c>
      <c r="Q20" s="39">
        <v>2134566.7600000002</v>
      </c>
      <c r="R20" s="38">
        <f t="shared" si="1"/>
        <v>2169156.7600000002</v>
      </c>
      <c r="S20" s="39">
        <v>83351</v>
      </c>
      <c r="T20" s="40">
        <f t="shared" si="2"/>
        <v>84703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11</v>
      </c>
      <c r="F21" s="50" t="s">
        <v>62</v>
      </c>
      <c r="G21" s="31" t="s">
        <v>45</v>
      </c>
      <c r="H21" s="31" t="s">
        <v>41</v>
      </c>
      <c r="I21" s="33">
        <v>8</v>
      </c>
      <c r="J21" s="34">
        <v>10</v>
      </c>
      <c r="K21" s="35">
        <v>23982</v>
      </c>
      <c r="L21" s="36">
        <v>1067</v>
      </c>
      <c r="M21" s="37">
        <f t="shared" si="0"/>
        <v>-0.3931907234033212</v>
      </c>
      <c r="N21" s="38">
        <v>45555.5</v>
      </c>
      <c r="O21" s="38">
        <v>27643.5</v>
      </c>
      <c r="P21" s="38">
        <v>1391</v>
      </c>
      <c r="Q21" s="39">
        <v>1339128.16</v>
      </c>
      <c r="R21" s="38">
        <f t="shared" si="1"/>
        <v>1366771.66</v>
      </c>
      <c r="S21" s="39">
        <v>54092</v>
      </c>
      <c r="T21" s="40">
        <f t="shared" si="2"/>
        <v>55483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16</v>
      </c>
      <c r="F22" s="31" t="s">
        <v>71</v>
      </c>
      <c r="G22" s="31" t="s">
        <v>51</v>
      </c>
      <c r="H22" s="31" t="s">
        <v>37</v>
      </c>
      <c r="I22" s="33">
        <v>6</v>
      </c>
      <c r="J22" s="34">
        <v>7</v>
      </c>
      <c r="K22" s="35">
        <v>18348</v>
      </c>
      <c r="L22" s="36">
        <v>837</v>
      </c>
      <c r="M22" s="37">
        <f t="shared" si="0"/>
        <v>0.07938761925893045</v>
      </c>
      <c r="N22" s="38">
        <v>22535</v>
      </c>
      <c r="O22" s="38">
        <v>24324</v>
      </c>
      <c r="P22" s="38">
        <v>1160</v>
      </c>
      <c r="Q22" s="39">
        <v>417020</v>
      </c>
      <c r="R22" s="38">
        <f t="shared" si="1"/>
        <v>441344</v>
      </c>
      <c r="S22" s="39">
        <v>15862</v>
      </c>
      <c r="T22" s="40">
        <f t="shared" si="2"/>
        <v>17022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14</v>
      </c>
      <c r="F23" s="31" t="s">
        <v>79</v>
      </c>
      <c r="G23" s="31" t="s">
        <v>45</v>
      </c>
      <c r="H23" s="31" t="s">
        <v>41</v>
      </c>
      <c r="I23" s="33">
        <v>5</v>
      </c>
      <c r="J23" s="34">
        <v>4</v>
      </c>
      <c r="K23" s="35">
        <v>16178</v>
      </c>
      <c r="L23" s="36">
        <v>545</v>
      </c>
      <c r="M23" s="37">
        <f t="shared" si="0"/>
        <v>-0.1845813078394445</v>
      </c>
      <c r="N23" s="38">
        <v>27133.3</v>
      </c>
      <c r="O23" s="38">
        <v>22125</v>
      </c>
      <c r="P23" s="38">
        <v>891</v>
      </c>
      <c r="Q23" s="39">
        <v>184773.47999999998</v>
      </c>
      <c r="R23" s="38">
        <f t="shared" si="1"/>
        <v>206898.47999999998</v>
      </c>
      <c r="S23" s="39">
        <v>7262</v>
      </c>
      <c r="T23" s="40">
        <f t="shared" si="2"/>
        <v>8153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13</v>
      </c>
      <c r="F24" s="31" t="s">
        <v>64</v>
      </c>
      <c r="G24" s="31" t="s">
        <v>45</v>
      </c>
      <c r="H24" s="31" t="s">
        <v>48</v>
      </c>
      <c r="I24" s="33">
        <v>8</v>
      </c>
      <c r="J24" s="34">
        <v>4</v>
      </c>
      <c r="K24" s="35">
        <v>18230</v>
      </c>
      <c r="L24" s="36">
        <v>647</v>
      </c>
      <c r="M24" s="37">
        <f t="shared" si="0"/>
        <v>-0.22621936889546823</v>
      </c>
      <c r="N24" s="38">
        <v>27317.82</v>
      </c>
      <c r="O24" s="38">
        <v>21138</v>
      </c>
      <c r="P24" s="38">
        <v>800</v>
      </c>
      <c r="Q24" s="39">
        <v>539813.32</v>
      </c>
      <c r="R24" s="38">
        <f t="shared" si="1"/>
        <v>560951.32</v>
      </c>
      <c r="S24" s="39">
        <v>20179</v>
      </c>
      <c r="T24" s="40">
        <f t="shared" si="2"/>
        <v>20979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9</v>
      </c>
      <c r="F25" s="31" t="s">
        <v>83</v>
      </c>
      <c r="G25" s="31" t="s">
        <v>45</v>
      </c>
      <c r="H25" s="31" t="s">
        <v>84</v>
      </c>
      <c r="I25" s="33">
        <v>4</v>
      </c>
      <c r="J25" s="34">
        <v>5</v>
      </c>
      <c r="K25" s="35">
        <v>16921</v>
      </c>
      <c r="L25" s="36">
        <v>562</v>
      </c>
      <c r="M25" s="37">
        <f t="shared" si="0"/>
        <v>-0.7509054946184078</v>
      </c>
      <c r="N25" s="38">
        <v>77858</v>
      </c>
      <c r="O25" s="38">
        <v>19394</v>
      </c>
      <c r="P25" s="38">
        <v>671</v>
      </c>
      <c r="Q25" s="39">
        <v>340531.44</v>
      </c>
      <c r="R25" s="38">
        <f t="shared" si="1"/>
        <v>359925.44</v>
      </c>
      <c r="S25" s="39">
        <v>12496</v>
      </c>
      <c r="T25" s="40">
        <f t="shared" si="2"/>
        <v>13167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12</v>
      </c>
      <c r="F26" s="31" t="s">
        <v>63</v>
      </c>
      <c r="G26" s="31" t="s">
        <v>45</v>
      </c>
      <c r="H26" s="31" t="s">
        <v>41</v>
      </c>
      <c r="I26" s="33">
        <v>8</v>
      </c>
      <c r="J26" s="34">
        <v>5</v>
      </c>
      <c r="K26" s="35">
        <v>11528</v>
      </c>
      <c r="L26" s="36">
        <v>453</v>
      </c>
      <c r="M26" s="37">
        <f t="shared" si="0"/>
        <v>-0.4875417677290228</v>
      </c>
      <c r="N26" s="38">
        <v>29478.5</v>
      </c>
      <c r="O26" s="38">
        <v>15106.5</v>
      </c>
      <c r="P26" s="38">
        <v>655</v>
      </c>
      <c r="Q26" s="39">
        <v>914461.8799999999</v>
      </c>
      <c r="R26" s="38">
        <f t="shared" si="1"/>
        <v>929568.3799999999</v>
      </c>
      <c r="S26" s="39">
        <v>34846</v>
      </c>
      <c r="T26" s="40">
        <f t="shared" si="2"/>
        <v>35501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 t="s">
        <v>38</v>
      </c>
      <c r="F27" s="31" t="s">
        <v>101</v>
      </c>
      <c r="G27" s="31" t="s">
        <v>45</v>
      </c>
      <c r="H27" s="31" t="s">
        <v>48</v>
      </c>
      <c r="I27" s="33">
        <v>1</v>
      </c>
      <c r="J27" s="34">
        <v>1</v>
      </c>
      <c r="K27" s="35">
        <v>10991</v>
      </c>
      <c r="L27" s="36">
        <v>375</v>
      </c>
      <c r="M27" s="37" t="e">
        <f t="shared" si="0"/>
        <v>#DIV/0!</v>
      </c>
      <c r="N27" s="38"/>
      <c r="O27" s="38">
        <v>14377</v>
      </c>
      <c r="P27" s="38">
        <v>545</v>
      </c>
      <c r="Q27" s="39"/>
      <c r="R27" s="38">
        <f t="shared" si="1"/>
        <v>14377</v>
      </c>
      <c r="S27" s="39"/>
      <c r="T27" s="40">
        <f t="shared" si="2"/>
        <v>545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15</v>
      </c>
      <c r="F28" s="31" t="s">
        <v>96</v>
      </c>
      <c r="G28" s="31" t="s">
        <v>50</v>
      </c>
      <c r="H28" s="31" t="s">
        <v>37</v>
      </c>
      <c r="I28" s="33">
        <v>2</v>
      </c>
      <c r="J28" s="34">
        <v>1</v>
      </c>
      <c r="K28" s="35">
        <v>10068</v>
      </c>
      <c r="L28" s="36">
        <v>321</v>
      </c>
      <c r="M28" s="37">
        <f t="shared" si="0"/>
        <v>-0.4273371639474899</v>
      </c>
      <c r="N28" s="38">
        <v>23843</v>
      </c>
      <c r="O28" s="38">
        <v>13654</v>
      </c>
      <c r="P28" s="38">
        <v>514</v>
      </c>
      <c r="Q28" s="39">
        <v>23843</v>
      </c>
      <c r="R28" s="38">
        <f t="shared" si="1"/>
        <v>37497</v>
      </c>
      <c r="S28" s="39">
        <v>885</v>
      </c>
      <c r="T28" s="40">
        <f t="shared" si="2"/>
        <v>1399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19</v>
      </c>
      <c r="F29" s="31" t="s">
        <v>72</v>
      </c>
      <c r="G29" s="31" t="s">
        <v>45</v>
      </c>
      <c r="H29" s="31" t="s">
        <v>55</v>
      </c>
      <c r="I29" s="33">
        <v>6</v>
      </c>
      <c r="J29" s="34">
        <v>5</v>
      </c>
      <c r="K29" s="35">
        <v>7826</v>
      </c>
      <c r="L29" s="36">
        <v>421</v>
      </c>
      <c r="M29" s="37">
        <f t="shared" si="0"/>
        <v>-0.15070597702831223</v>
      </c>
      <c r="N29" s="38">
        <v>13669</v>
      </c>
      <c r="O29" s="38">
        <v>11609</v>
      </c>
      <c r="P29" s="38">
        <v>611</v>
      </c>
      <c r="Q29" s="39">
        <v>244716</v>
      </c>
      <c r="R29" s="38">
        <f t="shared" si="1"/>
        <v>256325</v>
      </c>
      <c r="S29" s="39">
        <v>10308</v>
      </c>
      <c r="T29" s="40">
        <f t="shared" si="2"/>
        <v>10919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22</v>
      </c>
      <c r="F30" s="31" t="s">
        <v>68</v>
      </c>
      <c r="G30" s="31" t="s">
        <v>45</v>
      </c>
      <c r="H30" s="31" t="s">
        <v>48</v>
      </c>
      <c r="I30" s="33">
        <v>7</v>
      </c>
      <c r="J30" s="34">
        <v>3</v>
      </c>
      <c r="K30" s="35">
        <v>7052</v>
      </c>
      <c r="L30" s="36">
        <v>232</v>
      </c>
      <c r="M30" s="37">
        <f t="shared" si="0"/>
        <v>0.28033680039623565</v>
      </c>
      <c r="N30" s="38">
        <v>7066.5</v>
      </c>
      <c r="O30" s="38">
        <v>9047.5</v>
      </c>
      <c r="P30" s="38">
        <v>326</v>
      </c>
      <c r="Q30" s="39">
        <v>190114.62</v>
      </c>
      <c r="R30" s="38">
        <f t="shared" si="1"/>
        <v>199162.12</v>
      </c>
      <c r="S30" s="39">
        <v>7362</v>
      </c>
      <c r="T30" s="40">
        <f t="shared" si="2"/>
        <v>7688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18</v>
      </c>
      <c r="F31" s="31" t="s">
        <v>85</v>
      </c>
      <c r="G31" s="31" t="s">
        <v>45</v>
      </c>
      <c r="H31" s="31" t="s">
        <v>41</v>
      </c>
      <c r="I31" s="33">
        <v>4</v>
      </c>
      <c r="J31" s="34">
        <v>2</v>
      </c>
      <c r="K31" s="35">
        <v>6029</v>
      </c>
      <c r="L31" s="36">
        <v>222</v>
      </c>
      <c r="M31" s="37">
        <f t="shared" si="0"/>
        <v>-0.3741586238826169</v>
      </c>
      <c r="N31" s="38">
        <v>14039.5</v>
      </c>
      <c r="O31" s="38">
        <v>8786.5</v>
      </c>
      <c r="P31" s="38">
        <v>371</v>
      </c>
      <c r="Q31" s="39">
        <v>74803.94</v>
      </c>
      <c r="R31" s="38">
        <f t="shared" si="1"/>
        <v>83590.44</v>
      </c>
      <c r="S31" s="39">
        <v>2939</v>
      </c>
      <c r="T31" s="40">
        <f t="shared" si="2"/>
        <v>3310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21</v>
      </c>
      <c r="F32" s="31" t="s">
        <v>44</v>
      </c>
      <c r="G32" s="31" t="s">
        <v>45</v>
      </c>
      <c r="H32" s="31" t="s">
        <v>41</v>
      </c>
      <c r="I32" s="33">
        <v>12</v>
      </c>
      <c r="J32" s="34">
        <v>2</v>
      </c>
      <c r="K32" s="35">
        <v>5382</v>
      </c>
      <c r="L32" s="36">
        <v>182</v>
      </c>
      <c r="M32" s="37">
        <f t="shared" si="0"/>
        <v>-0.08279004556607084</v>
      </c>
      <c r="N32" s="38">
        <v>7132.5</v>
      </c>
      <c r="O32" s="38">
        <v>6542</v>
      </c>
      <c r="P32" s="38">
        <v>243</v>
      </c>
      <c r="Q32" s="39">
        <v>1214772.2399999998</v>
      </c>
      <c r="R32" s="38">
        <f t="shared" si="1"/>
        <v>1221314.2399999998</v>
      </c>
      <c r="S32" s="39">
        <v>46303</v>
      </c>
      <c r="T32" s="40">
        <f t="shared" si="2"/>
        <v>46546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3" customFormat="1" ht="12.75">
      <c r="D33" s="32">
        <v>24</v>
      </c>
      <c r="E33" s="32">
        <v>20</v>
      </c>
      <c r="F33" s="31" t="s">
        <v>91</v>
      </c>
      <c r="G33" s="31" t="s">
        <v>74</v>
      </c>
      <c r="H33" s="31" t="s">
        <v>37</v>
      </c>
      <c r="I33" s="33">
        <v>3</v>
      </c>
      <c r="J33" s="34">
        <v>3</v>
      </c>
      <c r="K33" s="35">
        <v>3052</v>
      </c>
      <c r="L33" s="36">
        <v>96</v>
      </c>
      <c r="M33" s="37">
        <f t="shared" si="0"/>
        <v>-0.42223967684021546</v>
      </c>
      <c r="N33" s="38">
        <v>8912</v>
      </c>
      <c r="O33" s="38">
        <v>5149</v>
      </c>
      <c r="P33" s="38">
        <v>195</v>
      </c>
      <c r="Q33" s="39">
        <v>28864</v>
      </c>
      <c r="R33" s="38">
        <f t="shared" si="1"/>
        <v>34013</v>
      </c>
      <c r="S33" s="39">
        <v>1103</v>
      </c>
      <c r="T33" s="40">
        <f t="shared" si="2"/>
        <v>1298</v>
      </c>
      <c r="U33" s="22"/>
      <c r="V33" s="39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3" customFormat="1" ht="12.75">
      <c r="D34" s="32">
        <v>25</v>
      </c>
      <c r="E34" s="32">
        <v>24</v>
      </c>
      <c r="F34" s="31" t="s">
        <v>47</v>
      </c>
      <c r="G34" s="31" t="s">
        <v>45</v>
      </c>
      <c r="H34" s="31" t="s">
        <v>48</v>
      </c>
      <c r="I34" s="33">
        <v>9</v>
      </c>
      <c r="J34" s="34">
        <v>2</v>
      </c>
      <c r="K34" s="35">
        <v>3090</v>
      </c>
      <c r="L34" s="36">
        <v>106</v>
      </c>
      <c r="M34" s="37">
        <f t="shared" si="0"/>
        <v>0.1930501930501931</v>
      </c>
      <c r="N34" s="38">
        <v>2590</v>
      </c>
      <c r="O34" s="38">
        <v>3090</v>
      </c>
      <c r="P34" s="38">
        <v>106</v>
      </c>
      <c r="Q34" s="39">
        <v>267944.03</v>
      </c>
      <c r="R34" s="38">
        <f t="shared" si="1"/>
        <v>271034.03</v>
      </c>
      <c r="S34" s="39">
        <v>10369</v>
      </c>
      <c r="T34" s="40">
        <f t="shared" si="2"/>
        <v>10475</v>
      </c>
      <c r="U34" s="22"/>
      <c r="V34" s="39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43" customFormat="1" ht="12.75">
      <c r="D35" s="32">
        <v>26</v>
      </c>
      <c r="E35" s="32">
        <v>23</v>
      </c>
      <c r="F35" s="31" t="s">
        <v>58</v>
      </c>
      <c r="G35" s="31" t="s">
        <v>45</v>
      </c>
      <c r="H35" s="31" t="s">
        <v>41</v>
      </c>
      <c r="I35" s="33">
        <v>12</v>
      </c>
      <c r="J35" s="34">
        <v>3</v>
      </c>
      <c r="K35" s="35">
        <v>2899</v>
      </c>
      <c r="L35" s="36">
        <v>171</v>
      </c>
      <c r="M35" s="37">
        <f t="shared" si="0"/>
        <v>-0.29687121028377395</v>
      </c>
      <c r="N35" s="38">
        <v>4123</v>
      </c>
      <c r="O35" s="38">
        <v>2899</v>
      </c>
      <c r="P35" s="38">
        <v>171</v>
      </c>
      <c r="Q35" s="39">
        <v>312547.48</v>
      </c>
      <c r="R35" s="38">
        <f t="shared" si="1"/>
        <v>315446.48</v>
      </c>
      <c r="S35" s="39">
        <v>13979</v>
      </c>
      <c r="T35" s="40">
        <f t="shared" si="2"/>
        <v>14150</v>
      </c>
      <c r="U35" s="22"/>
      <c r="V35" s="39"/>
      <c r="W35" s="41"/>
      <c r="X35" s="42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4"/>
      <c r="E36" s="45"/>
      <c r="F36" s="45"/>
      <c r="G36" s="45"/>
      <c r="H36" s="45"/>
      <c r="I36" s="45"/>
      <c r="J36" s="45"/>
      <c r="K36" s="46">
        <f>SUM(K10:K35)</f>
        <v>1591487</v>
      </c>
      <c r="L36" s="46">
        <f>SUM(L10:L35)</f>
        <v>55455</v>
      </c>
      <c r="M36" s="47">
        <f t="shared" si="0"/>
        <v>-0.04306774789371337</v>
      </c>
      <c r="N36" s="46">
        <f>SUM(N10:N35)</f>
        <v>2128852.9000000004</v>
      </c>
      <c r="O36" s="46">
        <f aca="true" t="shared" si="3" ref="O36:T36">SUM(O10:O35)</f>
        <v>2037167.9999999998</v>
      </c>
      <c r="P36" s="46">
        <f t="shared" si="3"/>
        <v>77284</v>
      </c>
      <c r="Q36" s="46">
        <f t="shared" si="3"/>
        <v>19293577.39</v>
      </c>
      <c r="R36" s="46">
        <f t="shared" si="3"/>
        <v>21330745.390000004</v>
      </c>
      <c r="S36" s="46">
        <f t="shared" si="3"/>
        <v>718009</v>
      </c>
      <c r="T36" s="46">
        <f t="shared" si="3"/>
        <v>795293</v>
      </c>
      <c r="U36" s="48"/>
      <c r="V36" s="49">
        <f>SUM(V10:V35)</f>
        <v>0</v>
      </c>
    </row>
    <row r="42" spans="16:256" s="3" customFormat="1" ht="12.75">
      <c r="P42" s="49"/>
      <c r="Q42" s="49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0"/>
  <sheetViews>
    <sheetView zoomScalePageLayoutView="0" workbookViewId="0" topLeftCell="A7">
      <selection activeCell="F36" sqref="F36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92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93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7</v>
      </c>
      <c r="N4" s="22" t="s">
        <v>8</v>
      </c>
      <c r="Q4" s="22"/>
      <c r="R4" s="1" t="s">
        <v>9</v>
      </c>
      <c r="S4" s="1"/>
      <c r="T4" s="23">
        <v>40227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 t="s">
        <v>30</v>
      </c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31" t="s">
        <v>35</v>
      </c>
      <c r="G10" s="31" t="s">
        <v>36</v>
      </c>
      <c r="H10" s="31" t="s">
        <v>37</v>
      </c>
      <c r="I10" s="33">
        <v>9</v>
      </c>
      <c r="J10" s="34">
        <v>21</v>
      </c>
      <c r="K10" s="35">
        <v>363540</v>
      </c>
      <c r="L10" s="36">
        <v>11441</v>
      </c>
      <c r="M10" s="37">
        <f aca="true" t="shared" si="0" ref="M10:M34">O10/N10-100%</f>
        <v>-0.1966315747832924</v>
      </c>
      <c r="N10" s="38">
        <v>606693</v>
      </c>
      <c r="O10" s="38">
        <v>487398</v>
      </c>
      <c r="P10" s="38">
        <v>16340</v>
      </c>
      <c r="Q10" s="39">
        <v>6928542</v>
      </c>
      <c r="R10" s="38">
        <f aca="true" t="shared" si="1" ref="R10:R33">O10+Q10</f>
        <v>7415940</v>
      </c>
      <c r="S10" s="39">
        <v>238135</v>
      </c>
      <c r="T10" s="40">
        <f aca="true" t="shared" si="2" ref="T10:T33">S10+P10</f>
        <v>254475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 t="s">
        <v>38</v>
      </c>
      <c r="F11" s="31" t="s">
        <v>94</v>
      </c>
      <c r="G11" s="31" t="s">
        <v>40</v>
      </c>
      <c r="H11" s="31" t="s">
        <v>41</v>
      </c>
      <c r="I11" s="33">
        <v>1</v>
      </c>
      <c r="J11" s="34">
        <v>10</v>
      </c>
      <c r="K11" s="35">
        <v>377738</v>
      </c>
      <c r="L11" s="36">
        <v>13475</v>
      </c>
      <c r="M11" s="37" t="e">
        <f t="shared" si="0"/>
        <v>#DIV/0!</v>
      </c>
      <c r="N11" s="38"/>
      <c r="O11" s="38">
        <v>462571.78</v>
      </c>
      <c r="P11" s="38">
        <v>17913</v>
      </c>
      <c r="Q11" s="39"/>
      <c r="R11" s="38">
        <f t="shared" si="1"/>
        <v>462571.78</v>
      </c>
      <c r="S11" s="39"/>
      <c r="T11" s="40">
        <f t="shared" si="2"/>
        <v>17913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2</v>
      </c>
      <c r="F12" s="31" t="s">
        <v>88</v>
      </c>
      <c r="G12" s="31" t="s">
        <v>89</v>
      </c>
      <c r="H12" s="31" t="s">
        <v>41</v>
      </c>
      <c r="I12" s="33">
        <v>2</v>
      </c>
      <c r="J12" s="34">
        <v>7</v>
      </c>
      <c r="K12" s="35">
        <v>146052</v>
      </c>
      <c r="L12" s="36">
        <v>4954</v>
      </c>
      <c r="M12" s="37">
        <f t="shared" si="0"/>
        <v>-0.28238924936742393</v>
      </c>
      <c r="N12" s="38">
        <v>261525.82</v>
      </c>
      <c r="O12" s="38">
        <v>187673.74</v>
      </c>
      <c r="P12" s="38">
        <v>7146</v>
      </c>
      <c r="Q12" s="39">
        <v>261525.82</v>
      </c>
      <c r="R12" s="38">
        <f t="shared" si="1"/>
        <v>449199.56</v>
      </c>
      <c r="S12" s="39">
        <v>10141</v>
      </c>
      <c r="T12" s="40">
        <f t="shared" si="2"/>
        <v>17287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3</v>
      </c>
      <c r="F13" s="31" t="s">
        <v>82</v>
      </c>
      <c r="G13" s="31" t="s">
        <v>43</v>
      </c>
      <c r="H13" s="31" t="s">
        <v>41</v>
      </c>
      <c r="I13" s="33">
        <v>3</v>
      </c>
      <c r="J13" s="34">
        <v>7</v>
      </c>
      <c r="K13" s="35">
        <v>129181</v>
      </c>
      <c r="L13" s="36">
        <v>4398</v>
      </c>
      <c r="M13" s="37">
        <f t="shared" si="0"/>
        <v>-0.3105413336114332</v>
      </c>
      <c r="N13" s="38">
        <v>244516.5</v>
      </c>
      <c r="O13" s="38">
        <v>168584.02</v>
      </c>
      <c r="P13" s="38">
        <v>6363</v>
      </c>
      <c r="Q13" s="39">
        <v>495930</v>
      </c>
      <c r="R13" s="38">
        <f t="shared" si="1"/>
        <v>664514.02</v>
      </c>
      <c r="S13" s="39">
        <v>19335</v>
      </c>
      <c r="T13" s="40">
        <f t="shared" si="2"/>
        <v>25698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4</v>
      </c>
      <c r="F14" s="31" t="s">
        <v>77</v>
      </c>
      <c r="G14" s="31" t="s">
        <v>45</v>
      </c>
      <c r="H14" s="31" t="s">
        <v>41</v>
      </c>
      <c r="I14" s="33">
        <v>4</v>
      </c>
      <c r="J14" s="34">
        <v>8</v>
      </c>
      <c r="K14" s="35">
        <v>105596</v>
      </c>
      <c r="L14" s="36">
        <v>3759</v>
      </c>
      <c r="M14" s="37">
        <f t="shared" si="0"/>
        <v>-0.22735669882969212</v>
      </c>
      <c r="N14" s="38">
        <v>179692.88</v>
      </c>
      <c r="O14" s="38">
        <v>138838.5</v>
      </c>
      <c r="P14" s="38">
        <v>5454</v>
      </c>
      <c r="Q14" s="39">
        <v>870658.18</v>
      </c>
      <c r="R14" s="38">
        <f t="shared" si="1"/>
        <v>1009496.68</v>
      </c>
      <c r="S14" s="39">
        <v>33894</v>
      </c>
      <c r="T14" s="40">
        <f t="shared" si="2"/>
        <v>39348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 t="s">
        <v>38</v>
      </c>
      <c r="F15" s="31" t="s">
        <v>95</v>
      </c>
      <c r="G15" s="31" t="s">
        <v>36</v>
      </c>
      <c r="H15" s="31" t="s">
        <v>37</v>
      </c>
      <c r="I15" s="33">
        <v>1</v>
      </c>
      <c r="J15" s="34">
        <v>8</v>
      </c>
      <c r="K15" s="35">
        <v>110692</v>
      </c>
      <c r="L15" s="36">
        <v>4042</v>
      </c>
      <c r="M15" s="37" t="e">
        <f t="shared" si="0"/>
        <v>#DIV/0!</v>
      </c>
      <c r="N15" s="38"/>
      <c r="O15" s="38">
        <v>129278</v>
      </c>
      <c r="P15" s="38">
        <v>4984</v>
      </c>
      <c r="Q15" s="39"/>
      <c r="R15" s="38">
        <f t="shared" si="1"/>
        <v>129278</v>
      </c>
      <c r="S15" s="39"/>
      <c r="T15" s="40">
        <f t="shared" si="2"/>
        <v>4984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5</v>
      </c>
      <c r="F16" s="50" t="s">
        <v>90</v>
      </c>
      <c r="G16" s="31" t="s">
        <v>51</v>
      </c>
      <c r="H16" s="31" t="s">
        <v>37</v>
      </c>
      <c r="I16" s="33">
        <v>2</v>
      </c>
      <c r="J16" s="34">
        <v>16</v>
      </c>
      <c r="K16" s="35">
        <v>90889</v>
      </c>
      <c r="L16" s="36">
        <v>3067</v>
      </c>
      <c r="M16" s="37">
        <f t="shared" si="0"/>
        <v>-0.32919482998813265</v>
      </c>
      <c r="N16" s="38">
        <v>155048</v>
      </c>
      <c r="O16" s="38">
        <v>104007</v>
      </c>
      <c r="P16" s="38">
        <v>3631</v>
      </c>
      <c r="Q16" s="39">
        <v>155048</v>
      </c>
      <c r="R16" s="38">
        <f t="shared" si="1"/>
        <v>259055</v>
      </c>
      <c r="S16" s="39">
        <v>5263</v>
      </c>
      <c r="T16" s="40">
        <f t="shared" si="2"/>
        <v>8894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6</v>
      </c>
      <c r="F17" s="31" t="s">
        <v>78</v>
      </c>
      <c r="G17" s="31" t="s">
        <v>50</v>
      </c>
      <c r="H17" s="31" t="s">
        <v>37</v>
      </c>
      <c r="I17" s="33">
        <v>4</v>
      </c>
      <c r="J17" s="34">
        <v>10</v>
      </c>
      <c r="K17" s="35">
        <v>59880</v>
      </c>
      <c r="L17" s="36">
        <v>2395</v>
      </c>
      <c r="M17" s="37">
        <f t="shared" si="0"/>
        <v>-0.4095102277285084</v>
      </c>
      <c r="N17" s="38">
        <v>134634</v>
      </c>
      <c r="O17" s="38">
        <v>79500</v>
      </c>
      <c r="P17" s="38">
        <v>3407</v>
      </c>
      <c r="Q17" s="39">
        <v>596122</v>
      </c>
      <c r="R17" s="38">
        <f t="shared" si="1"/>
        <v>675622</v>
      </c>
      <c r="S17" s="39">
        <v>24667</v>
      </c>
      <c r="T17" s="40">
        <f t="shared" si="2"/>
        <v>28074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7</v>
      </c>
      <c r="F18" s="31" t="s">
        <v>83</v>
      </c>
      <c r="G18" s="31" t="s">
        <v>45</v>
      </c>
      <c r="H18" s="31" t="s">
        <v>84</v>
      </c>
      <c r="I18" s="33">
        <v>3</v>
      </c>
      <c r="J18" s="34">
        <v>5</v>
      </c>
      <c r="K18" s="35">
        <v>57510</v>
      </c>
      <c r="L18" s="36">
        <v>1918</v>
      </c>
      <c r="M18" s="37">
        <f t="shared" si="0"/>
        <v>-0.28147437198914704</v>
      </c>
      <c r="N18" s="38">
        <v>108358</v>
      </c>
      <c r="O18" s="38">
        <v>77858</v>
      </c>
      <c r="P18" s="38">
        <v>2901</v>
      </c>
      <c r="Q18" s="39">
        <v>262673.44</v>
      </c>
      <c r="R18" s="38">
        <f t="shared" si="1"/>
        <v>340531.44</v>
      </c>
      <c r="S18" s="39">
        <v>9595</v>
      </c>
      <c r="T18" s="40">
        <f t="shared" si="2"/>
        <v>12496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8</v>
      </c>
      <c r="F19" s="31" t="s">
        <v>39</v>
      </c>
      <c r="G19" s="31" t="s">
        <v>40</v>
      </c>
      <c r="H19" s="31" t="s">
        <v>41</v>
      </c>
      <c r="I19" s="33">
        <v>8</v>
      </c>
      <c r="J19" s="34">
        <v>8</v>
      </c>
      <c r="K19" s="35">
        <v>48154</v>
      </c>
      <c r="L19" s="36">
        <v>1613</v>
      </c>
      <c r="M19" s="37">
        <f t="shared" si="0"/>
        <v>-0.4371106410231529</v>
      </c>
      <c r="N19" s="38">
        <v>106145.62</v>
      </c>
      <c r="O19" s="38">
        <v>59748.24</v>
      </c>
      <c r="P19" s="38">
        <v>2220</v>
      </c>
      <c r="Q19" s="39">
        <v>2074818.52</v>
      </c>
      <c r="R19" s="38">
        <f t="shared" si="1"/>
        <v>2134566.7600000002</v>
      </c>
      <c r="S19" s="39">
        <v>81131</v>
      </c>
      <c r="T19" s="40">
        <f t="shared" si="2"/>
        <v>83351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9</v>
      </c>
      <c r="F20" s="50" t="s">
        <v>62</v>
      </c>
      <c r="G20" s="31" t="s">
        <v>45</v>
      </c>
      <c r="H20" s="31" t="s">
        <v>41</v>
      </c>
      <c r="I20" s="33">
        <v>7</v>
      </c>
      <c r="J20" s="34">
        <v>11</v>
      </c>
      <c r="K20" s="35">
        <v>39783</v>
      </c>
      <c r="L20" s="36">
        <v>1752</v>
      </c>
      <c r="M20" s="37">
        <f t="shared" si="0"/>
        <v>-0.18871822269711946</v>
      </c>
      <c r="N20" s="38">
        <v>56152.5</v>
      </c>
      <c r="O20" s="38">
        <v>45555.5</v>
      </c>
      <c r="P20" s="38">
        <v>2089</v>
      </c>
      <c r="Q20" s="39">
        <v>1293572.66</v>
      </c>
      <c r="R20" s="38">
        <f t="shared" si="1"/>
        <v>1339128.16</v>
      </c>
      <c r="S20" s="39">
        <v>52003</v>
      </c>
      <c r="T20" s="40">
        <f t="shared" si="2"/>
        <v>54092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14</v>
      </c>
      <c r="F21" s="31" t="s">
        <v>63</v>
      </c>
      <c r="G21" s="31" t="s">
        <v>45</v>
      </c>
      <c r="H21" s="31" t="s">
        <v>41</v>
      </c>
      <c r="I21" s="33">
        <v>7</v>
      </c>
      <c r="J21" s="34">
        <v>5</v>
      </c>
      <c r="K21" s="35">
        <v>24462</v>
      </c>
      <c r="L21" s="36">
        <v>850</v>
      </c>
      <c r="M21" s="37">
        <f t="shared" si="0"/>
        <v>0.017991884658551394</v>
      </c>
      <c r="N21" s="38">
        <v>28957.5</v>
      </c>
      <c r="O21" s="38">
        <v>29478.5</v>
      </c>
      <c r="P21" s="38">
        <v>1133</v>
      </c>
      <c r="Q21" s="39">
        <v>884983.3799999999</v>
      </c>
      <c r="R21" s="38">
        <f t="shared" si="1"/>
        <v>914461.8799999999</v>
      </c>
      <c r="S21" s="39">
        <v>33713</v>
      </c>
      <c r="T21" s="40">
        <f t="shared" si="2"/>
        <v>34846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12</v>
      </c>
      <c r="F22" s="31" t="s">
        <v>64</v>
      </c>
      <c r="G22" s="31" t="s">
        <v>45</v>
      </c>
      <c r="H22" s="31" t="s">
        <v>48</v>
      </c>
      <c r="I22" s="33">
        <v>7</v>
      </c>
      <c r="J22" s="34">
        <v>4</v>
      </c>
      <c r="K22" s="35">
        <v>21803</v>
      </c>
      <c r="L22" s="36">
        <v>750</v>
      </c>
      <c r="M22" s="37">
        <f t="shared" si="0"/>
        <v>-0.19724302086394363</v>
      </c>
      <c r="N22" s="38">
        <v>34030</v>
      </c>
      <c r="O22" s="38">
        <v>27317.82</v>
      </c>
      <c r="P22" s="38">
        <v>1026</v>
      </c>
      <c r="Q22" s="39">
        <v>512495.5</v>
      </c>
      <c r="R22" s="38">
        <f t="shared" si="1"/>
        <v>539813.32</v>
      </c>
      <c r="S22" s="39">
        <v>19153</v>
      </c>
      <c r="T22" s="40">
        <f t="shared" si="2"/>
        <v>20179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10</v>
      </c>
      <c r="F23" s="31" t="s">
        <v>79</v>
      </c>
      <c r="G23" s="31" t="s">
        <v>45</v>
      </c>
      <c r="H23" s="31" t="s">
        <v>41</v>
      </c>
      <c r="I23" s="33">
        <v>4</v>
      </c>
      <c r="J23" s="34">
        <v>4</v>
      </c>
      <c r="K23" s="35">
        <v>19862</v>
      </c>
      <c r="L23" s="36">
        <v>675</v>
      </c>
      <c r="M23" s="37">
        <f t="shared" si="0"/>
        <v>-0.37342277849621286</v>
      </c>
      <c r="N23" s="38">
        <v>43304</v>
      </c>
      <c r="O23" s="38">
        <v>27133.3</v>
      </c>
      <c r="P23" s="38">
        <v>1061</v>
      </c>
      <c r="Q23" s="39">
        <v>157640.18</v>
      </c>
      <c r="R23" s="38">
        <f t="shared" si="1"/>
        <v>184773.47999999998</v>
      </c>
      <c r="S23" s="39">
        <v>6201</v>
      </c>
      <c r="T23" s="40">
        <f t="shared" si="2"/>
        <v>7262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 t="s">
        <v>38</v>
      </c>
      <c r="F24" s="31" t="s">
        <v>96</v>
      </c>
      <c r="G24" s="31" t="s">
        <v>50</v>
      </c>
      <c r="H24" s="31" t="s">
        <v>37</v>
      </c>
      <c r="I24" s="33">
        <v>1</v>
      </c>
      <c r="J24" s="34">
        <v>1</v>
      </c>
      <c r="K24" s="35">
        <v>19090</v>
      </c>
      <c r="L24" s="36">
        <v>626</v>
      </c>
      <c r="M24" s="37" t="e">
        <f t="shared" si="0"/>
        <v>#DIV/0!</v>
      </c>
      <c r="N24" s="38"/>
      <c r="O24" s="38">
        <v>23843</v>
      </c>
      <c r="P24" s="38">
        <v>885</v>
      </c>
      <c r="Q24" s="39"/>
      <c r="R24" s="38">
        <f t="shared" si="1"/>
        <v>23843</v>
      </c>
      <c r="S24" s="39"/>
      <c r="T24" s="40">
        <f t="shared" si="2"/>
        <v>885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17</v>
      </c>
      <c r="F25" s="31" t="s">
        <v>71</v>
      </c>
      <c r="G25" s="31" t="s">
        <v>51</v>
      </c>
      <c r="H25" s="31" t="s">
        <v>37</v>
      </c>
      <c r="I25" s="33">
        <v>5</v>
      </c>
      <c r="J25" s="34">
        <v>7</v>
      </c>
      <c r="K25" s="35">
        <v>18702</v>
      </c>
      <c r="L25" s="36">
        <v>848</v>
      </c>
      <c r="M25" s="37">
        <f t="shared" si="0"/>
        <v>0.6045998291085162</v>
      </c>
      <c r="N25" s="38">
        <v>14044</v>
      </c>
      <c r="O25" s="38">
        <v>22535</v>
      </c>
      <c r="P25" s="38">
        <v>1051</v>
      </c>
      <c r="Q25" s="39">
        <v>394485</v>
      </c>
      <c r="R25" s="38">
        <f t="shared" si="1"/>
        <v>417020</v>
      </c>
      <c r="S25" s="39">
        <v>14811</v>
      </c>
      <c r="T25" s="40">
        <f t="shared" si="2"/>
        <v>15862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11</v>
      </c>
      <c r="F26" s="31" t="s">
        <v>66</v>
      </c>
      <c r="G26" s="31" t="s">
        <v>45</v>
      </c>
      <c r="H26" s="31" t="s">
        <v>67</v>
      </c>
      <c r="I26" s="33">
        <v>6</v>
      </c>
      <c r="J26" s="34">
        <v>4</v>
      </c>
      <c r="K26" s="35">
        <v>13327</v>
      </c>
      <c r="L26" s="36">
        <v>431</v>
      </c>
      <c r="M26" s="37">
        <f t="shared" si="0"/>
        <v>-0.511511056859795</v>
      </c>
      <c r="N26" s="38">
        <v>35227</v>
      </c>
      <c r="O26" s="38">
        <v>17208</v>
      </c>
      <c r="P26" s="38">
        <v>633</v>
      </c>
      <c r="Q26" s="39">
        <v>451396</v>
      </c>
      <c r="R26" s="38">
        <f t="shared" si="1"/>
        <v>468604</v>
      </c>
      <c r="S26" s="39">
        <v>16926</v>
      </c>
      <c r="T26" s="40">
        <f t="shared" si="2"/>
        <v>17559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13</v>
      </c>
      <c r="F27" s="31" t="s">
        <v>85</v>
      </c>
      <c r="G27" s="31" t="s">
        <v>45</v>
      </c>
      <c r="H27" s="31" t="s">
        <v>41</v>
      </c>
      <c r="I27" s="33">
        <v>3</v>
      </c>
      <c r="J27" s="34">
        <v>2</v>
      </c>
      <c r="K27" s="35">
        <v>10063</v>
      </c>
      <c r="L27" s="36">
        <v>357</v>
      </c>
      <c r="M27" s="37">
        <f t="shared" si="0"/>
        <v>-0.5516247156835379</v>
      </c>
      <c r="N27" s="38">
        <v>31311.94</v>
      </c>
      <c r="O27" s="38">
        <v>14039.5</v>
      </c>
      <c r="P27" s="38">
        <v>545</v>
      </c>
      <c r="Q27" s="39">
        <v>60764.44</v>
      </c>
      <c r="R27" s="38">
        <f t="shared" si="1"/>
        <v>74803.94</v>
      </c>
      <c r="S27" s="39">
        <v>2394</v>
      </c>
      <c r="T27" s="40">
        <f t="shared" si="2"/>
        <v>2939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21</v>
      </c>
      <c r="F28" s="31" t="s">
        <v>72</v>
      </c>
      <c r="G28" s="31" t="s">
        <v>45</v>
      </c>
      <c r="H28" s="31" t="s">
        <v>55</v>
      </c>
      <c r="I28" s="33">
        <v>5</v>
      </c>
      <c r="J28" s="34">
        <v>5</v>
      </c>
      <c r="K28" s="35">
        <v>8292</v>
      </c>
      <c r="L28" s="36">
        <v>370</v>
      </c>
      <c r="M28" s="37">
        <f t="shared" si="0"/>
        <v>1.2777870354940841</v>
      </c>
      <c r="N28" s="38">
        <v>6001</v>
      </c>
      <c r="O28" s="38">
        <v>13669</v>
      </c>
      <c r="P28" s="38">
        <v>670</v>
      </c>
      <c r="Q28" s="39">
        <v>231047</v>
      </c>
      <c r="R28" s="38">
        <f t="shared" si="1"/>
        <v>244716</v>
      </c>
      <c r="S28" s="39">
        <v>9638</v>
      </c>
      <c r="T28" s="40">
        <f t="shared" si="2"/>
        <v>10308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15</v>
      </c>
      <c r="F29" s="31" t="s">
        <v>91</v>
      </c>
      <c r="G29" s="31" t="s">
        <v>74</v>
      </c>
      <c r="H29" s="31" t="s">
        <v>37</v>
      </c>
      <c r="I29" s="33">
        <v>2</v>
      </c>
      <c r="J29" s="34">
        <v>4</v>
      </c>
      <c r="K29" s="35">
        <v>6073</v>
      </c>
      <c r="L29" s="36">
        <v>200</v>
      </c>
      <c r="M29" s="37">
        <f t="shared" si="0"/>
        <v>-0.5533279871692061</v>
      </c>
      <c r="N29" s="38">
        <v>19952</v>
      </c>
      <c r="O29" s="38">
        <v>8912</v>
      </c>
      <c r="P29" s="38">
        <v>338</v>
      </c>
      <c r="Q29" s="39">
        <v>19952</v>
      </c>
      <c r="R29" s="38">
        <f t="shared" si="1"/>
        <v>28864</v>
      </c>
      <c r="S29" s="39">
        <v>765</v>
      </c>
      <c r="T29" s="40">
        <f t="shared" si="2"/>
        <v>1103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16</v>
      </c>
      <c r="F30" s="31" t="s">
        <v>44</v>
      </c>
      <c r="G30" s="31" t="s">
        <v>45</v>
      </c>
      <c r="H30" s="31" t="s">
        <v>41</v>
      </c>
      <c r="I30" s="33">
        <v>11</v>
      </c>
      <c r="J30" s="34">
        <v>2</v>
      </c>
      <c r="K30" s="35">
        <v>1500</v>
      </c>
      <c r="L30" s="36">
        <v>150</v>
      </c>
      <c r="M30" s="37">
        <f t="shared" si="0"/>
        <v>-0.5580855018587361</v>
      </c>
      <c r="N30" s="38">
        <v>16140</v>
      </c>
      <c r="O30" s="38">
        <v>7132.5</v>
      </c>
      <c r="P30" s="38">
        <v>357</v>
      </c>
      <c r="Q30" s="39">
        <v>1207639.7399999998</v>
      </c>
      <c r="R30" s="38">
        <f t="shared" si="1"/>
        <v>1214772.2399999998</v>
      </c>
      <c r="S30" s="39">
        <v>45946</v>
      </c>
      <c r="T30" s="40">
        <f t="shared" si="2"/>
        <v>46303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18</v>
      </c>
      <c r="F31" s="31" t="s">
        <v>68</v>
      </c>
      <c r="G31" s="31" t="s">
        <v>45</v>
      </c>
      <c r="H31" s="31" t="s">
        <v>48</v>
      </c>
      <c r="I31" s="33">
        <v>6</v>
      </c>
      <c r="J31" s="34">
        <v>4</v>
      </c>
      <c r="K31" s="35">
        <v>5453</v>
      </c>
      <c r="L31" s="36">
        <v>206</v>
      </c>
      <c r="M31" s="37">
        <f t="shared" si="0"/>
        <v>-0.3944470628561635</v>
      </c>
      <c r="N31" s="38">
        <v>11669.5</v>
      </c>
      <c r="O31" s="38">
        <v>7066.5</v>
      </c>
      <c r="P31" s="38">
        <v>297</v>
      </c>
      <c r="Q31" s="39">
        <v>183048.12</v>
      </c>
      <c r="R31" s="38">
        <f t="shared" si="1"/>
        <v>190114.62</v>
      </c>
      <c r="S31" s="39">
        <v>7065</v>
      </c>
      <c r="T31" s="40">
        <f t="shared" si="2"/>
        <v>7362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20</v>
      </c>
      <c r="F32" s="31" t="s">
        <v>58</v>
      </c>
      <c r="G32" s="31" t="s">
        <v>45</v>
      </c>
      <c r="H32" s="31" t="s">
        <v>41</v>
      </c>
      <c r="I32" s="33">
        <v>11</v>
      </c>
      <c r="J32" s="34">
        <v>6</v>
      </c>
      <c r="K32" s="35">
        <v>4023</v>
      </c>
      <c r="L32" s="36">
        <v>258</v>
      </c>
      <c r="M32" s="37">
        <f t="shared" si="0"/>
        <v>-0.34053103007037744</v>
      </c>
      <c r="N32" s="38">
        <v>6252</v>
      </c>
      <c r="O32" s="38">
        <v>4123</v>
      </c>
      <c r="P32" s="38">
        <v>266</v>
      </c>
      <c r="Q32" s="39">
        <v>308424.48</v>
      </c>
      <c r="R32" s="38">
        <f t="shared" si="1"/>
        <v>312547.48</v>
      </c>
      <c r="S32" s="39">
        <v>13713</v>
      </c>
      <c r="T32" s="40">
        <f t="shared" si="2"/>
        <v>13979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3" customFormat="1" ht="12.75">
      <c r="D33" s="32">
        <v>24</v>
      </c>
      <c r="E33" s="32">
        <v>23</v>
      </c>
      <c r="F33" s="31" t="s">
        <v>47</v>
      </c>
      <c r="G33" s="31" t="s">
        <v>45</v>
      </c>
      <c r="H33" s="31" t="s">
        <v>48</v>
      </c>
      <c r="I33" s="33">
        <v>8</v>
      </c>
      <c r="J33" s="34">
        <v>3</v>
      </c>
      <c r="K33" s="35">
        <v>2390</v>
      </c>
      <c r="L33" s="36">
        <v>122</v>
      </c>
      <c r="M33" s="37">
        <f t="shared" si="0"/>
        <v>-0.17489646384198787</v>
      </c>
      <c r="N33" s="38">
        <v>3139</v>
      </c>
      <c r="O33" s="38">
        <v>2590</v>
      </c>
      <c r="P33" s="38">
        <v>135</v>
      </c>
      <c r="Q33" s="39">
        <v>265354.03</v>
      </c>
      <c r="R33" s="38">
        <f t="shared" si="1"/>
        <v>267944.03</v>
      </c>
      <c r="S33" s="39">
        <v>10234</v>
      </c>
      <c r="T33" s="40">
        <f t="shared" si="2"/>
        <v>10369</v>
      </c>
      <c r="U33" s="22"/>
      <c r="V33" s="39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2" ht="13.5" thickBot="1">
      <c r="D34" s="44"/>
      <c r="E34" s="45"/>
      <c r="F34" s="45"/>
      <c r="G34" s="45"/>
      <c r="H34" s="45"/>
      <c r="I34" s="45"/>
      <c r="J34" s="45"/>
      <c r="K34" s="46">
        <f>SUM(K10:K33)</f>
        <v>1684055</v>
      </c>
      <c r="L34" s="46">
        <f>SUM(L10:L33)</f>
        <v>58657</v>
      </c>
      <c r="M34" s="47">
        <f t="shared" si="0"/>
        <v>0.02057578376688185</v>
      </c>
      <c r="N34" s="46">
        <f>SUM(N10:N33)</f>
        <v>2102794.2600000002</v>
      </c>
      <c r="O34" s="46">
        <f aca="true" t="shared" si="3" ref="O34:T34">SUM(O10:O33)</f>
        <v>2146060.9000000004</v>
      </c>
      <c r="P34" s="46">
        <f t="shared" si="3"/>
        <v>80845</v>
      </c>
      <c r="Q34" s="46">
        <f t="shared" si="3"/>
        <v>17616120.490000002</v>
      </c>
      <c r="R34" s="46">
        <f t="shared" si="3"/>
        <v>19762181.39</v>
      </c>
      <c r="S34" s="46">
        <f t="shared" si="3"/>
        <v>654723</v>
      </c>
      <c r="T34" s="46">
        <f t="shared" si="3"/>
        <v>735568</v>
      </c>
      <c r="U34" s="48"/>
      <c r="V34" s="49">
        <f>SUM(V10:V33)</f>
        <v>0</v>
      </c>
    </row>
    <row r="40" spans="16:256" s="3" customFormat="1" ht="12.75">
      <c r="P40" s="49"/>
      <c r="Q40" s="49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9"/>
  <sheetViews>
    <sheetView zoomScalePageLayoutView="0" workbookViewId="0" topLeftCell="A2">
      <selection activeCell="F35" sqref="F35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86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87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6</v>
      </c>
      <c r="N4" s="22" t="s">
        <v>8</v>
      </c>
      <c r="Q4" s="22"/>
      <c r="R4" s="1" t="s">
        <v>9</v>
      </c>
      <c r="S4" s="1"/>
      <c r="T4" s="23">
        <v>40220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 t="s">
        <v>30</v>
      </c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31" t="s">
        <v>35</v>
      </c>
      <c r="G10" s="31" t="s">
        <v>36</v>
      </c>
      <c r="H10" s="31" t="s">
        <v>37</v>
      </c>
      <c r="I10" s="33">
        <v>8</v>
      </c>
      <c r="J10" s="34">
        <v>21</v>
      </c>
      <c r="K10" s="35">
        <v>433420</v>
      </c>
      <c r="L10" s="36">
        <v>13996</v>
      </c>
      <c r="M10" s="37">
        <f aca="true" t="shared" si="0" ref="M10:M33">O10/N10-100%</f>
        <v>-0.19525530743671204</v>
      </c>
      <c r="N10" s="38">
        <v>753895</v>
      </c>
      <c r="O10" s="38">
        <v>606693</v>
      </c>
      <c r="P10" s="38">
        <v>20643</v>
      </c>
      <c r="Q10" s="39">
        <v>6321849</v>
      </c>
      <c r="R10" s="38">
        <f aca="true" t="shared" si="1" ref="R10:R32">O10+Q10</f>
        <v>6928542</v>
      </c>
      <c r="S10" s="39">
        <v>217492</v>
      </c>
      <c r="T10" s="40">
        <f aca="true" t="shared" si="2" ref="T10:T32">S10+P10</f>
        <v>238135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 t="s">
        <v>38</v>
      </c>
      <c r="F11" s="31" t="s">
        <v>88</v>
      </c>
      <c r="G11" s="31" t="s">
        <v>89</v>
      </c>
      <c r="H11" s="31" t="s">
        <v>41</v>
      </c>
      <c r="I11" s="33">
        <v>1</v>
      </c>
      <c r="J11" s="34">
        <v>7</v>
      </c>
      <c r="K11" s="35">
        <v>199062</v>
      </c>
      <c r="L11" s="36">
        <v>6921</v>
      </c>
      <c r="M11" s="37" t="e">
        <f t="shared" si="0"/>
        <v>#DIV/0!</v>
      </c>
      <c r="N11" s="38"/>
      <c r="O11" s="38">
        <v>261525.82</v>
      </c>
      <c r="P11" s="38">
        <v>10141</v>
      </c>
      <c r="Q11" s="39"/>
      <c r="R11" s="38">
        <f t="shared" si="1"/>
        <v>261525.82</v>
      </c>
      <c r="S11" s="39"/>
      <c r="T11" s="40">
        <f t="shared" si="2"/>
        <v>10141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2</v>
      </c>
      <c r="F12" s="31" t="s">
        <v>82</v>
      </c>
      <c r="G12" s="31" t="s">
        <v>43</v>
      </c>
      <c r="H12" s="31" t="s">
        <v>41</v>
      </c>
      <c r="I12" s="33">
        <v>2</v>
      </c>
      <c r="J12" s="34">
        <v>7</v>
      </c>
      <c r="K12" s="35">
        <v>187696</v>
      </c>
      <c r="L12" s="36">
        <v>6448</v>
      </c>
      <c r="M12" s="37">
        <f t="shared" si="0"/>
        <v>-0.02743289441497776</v>
      </c>
      <c r="N12" s="38">
        <v>251413.5</v>
      </c>
      <c r="O12" s="38">
        <v>244516.5</v>
      </c>
      <c r="P12" s="38">
        <v>9278</v>
      </c>
      <c r="Q12" s="39">
        <v>251413.5</v>
      </c>
      <c r="R12" s="38">
        <f t="shared" si="1"/>
        <v>495930</v>
      </c>
      <c r="S12" s="39">
        <v>10057</v>
      </c>
      <c r="T12" s="40">
        <f t="shared" si="2"/>
        <v>19335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3</v>
      </c>
      <c r="F13" s="31" t="s">
        <v>77</v>
      </c>
      <c r="G13" s="31" t="s">
        <v>45</v>
      </c>
      <c r="H13" s="31" t="s">
        <v>41</v>
      </c>
      <c r="I13" s="33">
        <v>3</v>
      </c>
      <c r="J13" s="34">
        <v>9</v>
      </c>
      <c r="K13" s="35">
        <v>140270</v>
      </c>
      <c r="L13" s="36">
        <v>4888</v>
      </c>
      <c r="M13" s="37">
        <f t="shared" si="0"/>
        <v>-0.24673831473802932</v>
      </c>
      <c r="N13" s="38">
        <v>238553.06</v>
      </c>
      <c r="O13" s="38">
        <v>179692.88</v>
      </c>
      <c r="P13" s="38">
        <v>6840</v>
      </c>
      <c r="Q13" s="39">
        <v>690965.3</v>
      </c>
      <c r="R13" s="38">
        <f t="shared" si="1"/>
        <v>870658.18</v>
      </c>
      <c r="S13" s="39">
        <v>27054</v>
      </c>
      <c r="T13" s="40">
        <f t="shared" si="2"/>
        <v>33894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 t="s">
        <v>38</v>
      </c>
      <c r="F14" s="50" t="s">
        <v>90</v>
      </c>
      <c r="G14" s="31" t="s">
        <v>51</v>
      </c>
      <c r="H14" s="31" t="s">
        <v>37</v>
      </c>
      <c r="I14" s="33">
        <v>1</v>
      </c>
      <c r="J14" s="34">
        <v>14</v>
      </c>
      <c r="K14" s="35">
        <v>134640</v>
      </c>
      <c r="L14" s="36">
        <v>4459</v>
      </c>
      <c r="M14" s="37" t="e">
        <f t="shared" si="0"/>
        <v>#DIV/0!</v>
      </c>
      <c r="N14" s="38"/>
      <c r="O14" s="38">
        <v>155048</v>
      </c>
      <c r="P14" s="38">
        <v>5263</v>
      </c>
      <c r="Q14" s="39"/>
      <c r="R14" s="38">
        <f t="shared" si="1"/>
        <v>155048</v>
      </c>
      <c r="S14" s="39"/>
      <c r="T14" s="40">
        <f t="shared" si="2"/>
        <v>5263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4</v>
      </c>
      <c r="F15" s="31" t="s">
        <v>78</v>
      </c>
      <c r="G15" s="31" t="s">
        <v>50</v>
      </c>
      <c r="H15" s="31" t="s">
        <v>37</v>
      </c>
      <c r="I15" s="33">
        <v>3</v>
      </c>
      <c r="J15" s="34">
        <v>11</v>
      </c>
      <c r="K15" s="35">
        <v>112403</v>
      </c>
      <c r="L15" s="36">
        <v>4580</v>
      </c>
      <c r="M15" s="37">
        <f t="shared" si="0"/>
        <v>-0.23294211485870553</v>
      </c>
      <c r="N15" s="38">
        <v>175520</v>
      </c>
      <c r="O15" s="38">
        <v>134634</v>
      </c>
      <c r="P15" s="38">
        <v>5703</v>
      </c>
      <c r="Q15" s="39">
        <v>461488</v>
      </c>
      <c r="R15" s="38">
        <f t="shared" si="1"/>
        <v>596122</v>
      </c>
      <c r="S15" s="39">
        <v>18964</v>
      </c>
      <c r="T15" s="40">
        <f t="shared" si="2"/>
        <v>24667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5</v>
      </c>
      <c r="F16" s="31" t="s">
        <v>83</v>
      </c>
      <c r="G16" s="31" t="s">
        <v>45</v>
      </c>
      <c r="H16" s="31" t="s">
        <v>84</v>
      </c>
      <c r="I16" s="33">
        <v>2</v>
      </c>
      <c r="J16" s="34">
        <v>5</v>
      </c>
      <c r="K16" s="35">
        <v>87914</v>
      </c>
      <c r="L16" s="36">
        <v>2926</v>
      </c>
      <c r="M16" s="37">
        <f t="shared" si="0"/>
        <v>-0.29781491728889864</v>
      </c>
      <c r="N16" s="38">
        <v>154315.44</v>
      </c>
      <c r="O16" s="38">
        <v>108358</v>
      </c>
      <c r="P16" s="38">
        <v>3950</v>
      </c>
      <c r="Q16" s="39">
        <v>154315.44</v>
      </c>
      <c r="R16" s="38">
        <f t="shared" si="1"/>
        <v>262673.44</v>
      </c>
      <c r="S16" s="39">
        <v>5645</v>
      </c>
      <c r="T16" s="40">
        <f t="shared" si="2"/>
        <v>9595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6</v>
      </c>
      <c r="F17" s="31" t="s">
        <v>39</v>
      </c>
      <c r="G17" s="31" t="s">
        <v>40</v>
      </c>
      <c r="H17" s="31" t="s">
        <v>41</v>
      </c>
      <c r="I17" s="33">
        <v>7</v>
      </c>
      <c r="J17" s="34">
        <v>8</v>
      </c>
      <c r="K17" s="35">
        <v>87736</v>
      </c>
      <c r="L17" s="36">
        <v>3007</v>
      </c>
      <c r="M17" s="37">
        <f t="shared" si="0"/>
        <v>-0.06915152225218679</v>
      </c>
      <c r="N17" s="38">
        <v>114031.04</v>
      </c>
      <c r="O17" s="38">
        <v>106145.62</v>
      </c>
      <c r="P17" s="38">
        <v>3950</v>
      </c>
      <c r="Q17" s="39">
        <v>1968672.9</v>
      </c>
      <c r="R17" s="38">
        <f t="shared" si="1"/>
        <v>2074818.52</v>
      </c>
      <c r="S17" s="39">
        <v>77181</v>
      </c>
      <c r="T17" s="40">
        <f t="shared" si="2"/>
        <v>81131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7</v>
      </c>
      <c r="F18" s="50" t="s">
        <v>62</v>
      </c>
      <c r="G18" s="31" t="s">
        <v>45</v>
      </c>
      <c r="H18" s="31" t="s">
        <v>41</v>
      </c>
      <c r="I18" s="33">
        <v>6</v>
      </c>
      <c r="J18" s="34">
        <v>13</v>
      </c>
      <c r="K18" s="35">
        <v>52564</v>
      </c>
      <c r="L18" s="36">
        <v>2434</v>
      </c>
      <c r="M18" s="37">
        <f t="shared" si="0"/>
        <v>-0.3529413527083528</v>
      </c>
      <c r="N18" s="38">
        <v>86781.16</v>
      </c>
      <c r="O18" s="38">
        <v>56152.5</v>
      </c>
      <c r="P18" s="38">
        <v>2606</v>
      </c>
      <c r="Q18" s="39">
        <v>1237420.16</v>
      </c>
      <c r="R18" s="38">
        <f t="shared" si="1"/>
        <v>1293572.66</v>
      </c>
      <c r="S18" s="39">
        <v>49397</v>
      </c>
      <c r="T18" s="40">
        <f t="shared" si="2"/>
        <v>52003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10</v>
      </c>
      <c r="F19" s="31" t="s">
        <v>79</v>
      </c>
      <c r="G19" s="31" t="s">
        <v>45</v>
      </c>
      <c r="H19" s="31" t="s">
        <v>41</v>
      </c>
      <c r="I19" s="33">
        <v>3</v>
      </c>
      <c r="J19" s="34">
        <v>4</v>
      </c>
      <c r="K19" s="35">
        <v>32814</v>
      </c>
      <c r="L19" s="36">
        <v>1142</v>
      </c>
      <c r="M19" s="37">
        <f t="shared" si="0"/>
        <v>-0.10308737276098057</v>
      </c>
      <c r="N19" s="38">
        <v>48281.18</v>
      </c>
      <c r="O19" s="38">
        <v>43304</v>
      </c>
      <c r="P19" s="38">
        <v>1710</v>
      </c>
      <c r="Q19" s="39">
        <v>114336.18</v>
      </c>
      <c r="R19" s="38">
        <f t="shared" si="1"/>
        <v>157640.18</v>
      </c>
      <c r="S19" s="39">
        <v>4491</v>
      </c>
      <c r="T19" s="40">
        <f t="shared" si="2"/>
        <v>6201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11</v>
      </c>
      <c r="F20" s="31" t="s">
        <v>66</v>
      </c>
      <c r="G20" s="31" t="s">
        <v>45</v>
      </c>
      <c r="H20" s="31" t="s">
        <v>67</v>
      </c>
      <c r="I20" s="33">
        <v>5</v>
      </c>
      <c r="J20" s="34">
        <v>4</v>
      </c>
      <c r="K20" s="35">
        <v>27727</v>
      </c>
      <c r="L20" s="36">
        <v>908</v>
      </c>
      <c r="M20" s="37">
        <f t="shared" si="0"/>
        <v>-0.2256440692869076</v>
      </c>
      <c r="N20" s="38">
        <v>45492</v>
      </c>
      <c r="O20" s="38">
        <v>35227</v>
      </c>
      <c r="P20" s="38">
        <v>1289</v>
      </c>
      <c r="Q20" s="39">
        <v>416169</v>
      </c>
      <c r="R20" s="38">
        <f t="shared" si="1"/>
        <v>451396</v>
      </c>
      <c r="S20" s="39">
        <v>15637</v>
      </c>
      <c r="T20" s="40">
        <f t="shared" si="2"/>
        <v>16926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16</v>
      </c>
      <c r="F21" s="31" t="s">
        <v>64</v>
      </c>
      <c r="G21" s="31" t="s">
        <v>45</v>
      </c>
      <c r="H21" s="31" t="s">
        <v>48</v>
      </c>
      <c r="I21" s="33">
        <v>6</v>
      </c>
      <c r="J21" s="34">
        <v>4</v>
      </c>
      <c r="K21" s="35">
        <v>26729</v>
      </c>
      <c r="L21" s="36">
        <v>963</v>
      </c>
      <c r="M21" s="37">
        <f t="shared" si="0"/>
        <v>0.5575796411570852</v>
      </c>
      <c r="N21" s="38">
        <v>21848</v>
      </c>
      <c r="O21" s="38">
        <v>34030</v>
      </c>
      <c r="P21" s="38">
        <v>1300</v>
      </c>
      <c r="Q21" s="39">
        <v>478465.5</v>
      </c>
      <c r="R21" s="38">
        <f t="shared" si="1"/>
        <v>512495.5</v>
      </c>
      <c r="S21" s="39">
        <v>17853</v>
      </c>
      <c r="T21" s="40">
        <f t="shared" si="2"/>
        <v>19153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14</v>
      </c>
      <c r="F22" s="31" t="s">
        <v>85</v>
      </c>
      <c r="G22" s="31" t="s">
        <v>45</v>
      </c>
      <c r="H22" s="31" t="s">
        <v>41</v>
      </c>
      <c r="I22" s="33">
        <v>2</v>
      </c>
      <c r="J22" s="34">
        <v>2</v>
      </c>
      <c r="K22" s="35">
        <v>22925</v>
      </c>
      <c r="L22" s="36">
        <v>774</v>
      </c>
      <c r="M22" s="37">
        <f t="shared" si="0"/>
        <v>0.06313352007469653</v>
      </c>
      <c r="N22" s="38">
        <v>29452.5</v>
      </c>
      <c r="O22" s="38">
        <v>31311.94</v>
      </c>
      <c r="P22" s="38">
        <v>1201</v>
      </c>
      <c r="Q22" s="39">
        <v>29452.5</v>
      </c>
      <c r="R22" s="38">
        <f t="shared" si="1"/>
        <v>60764.44</v>
      </c>
      <c r="S22" s="39">
        <v>1193</v>
      </c>
      <c r="T22" s="40">
        <f t="shared" si="2"/>
        <v>2394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8</v>
      </c>
      <c r="F23" s="31" t="s">
        <v>63</v>
      </c>
      <c r="G23" s="31" t="s">
        <v>45</v>
      </c>
      <c r="H23" s="31" t="s">
        <v>41</v>
      </c>
      <c r="I23" s="33">
        <v>6</v>
      </c>
      <c r="J23" s="34">
        <v>6</v>
      </c>
      <c r="K23" s="35">
        <v>23545</v>
      </c>
      <c r="L23" s="36">
        <v>813</v>
      </c>
      <c r="M23" s="37">
        <f t="shared" si="0"/>
        <v>-0.6163601036235108</v>
      </c>
      <c r="N23" s="38">
        <v>75480.94</v>
      </c>
      <c r="O23" s="38">
        <v>28957.5</v>
      </c>
      <c r="P23" s="38">
        <v>1104</v>
      </c>
      <c r="Q23" s="39">
        <v>856025.8799999999</v>
      </c>
      <c r="R23" s="38">
        <f t="shared" si="1"/>
        <v>884983.3799999999</v>
      </c>
      <c r="S23" s="39">
        <v>32609</v>
      </c>
      <c r="T23" s="40">
        <f t="shared" si="2"/>
        <v>33713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 t="s">
        <v>38</v>
      </c>
      <c r="F24" s="31" t="s">
        <v>91</v>
      </c>
      <c r="G24" s="31" t="s">
        <v>74</v>
      </c>
      <c r="H24" s="31" t="s">
        <v>37</v>
      </c>
      <c r="I24" s="33">
        <v>1</v>
      </c>
      <c r="J24" s="34">
        <v>4</v>
      </c>
      <c r="K24" s="35">
        <v>14140</v>
      </c>
      <c r="L24" s="36">
        <v>483</v>
      </c>
      <c r="M24" s="37" t="e">
        <f t="shared" si="0"/>
        <v>#DIV/0!</v>
      </c>
      <c r="N24" s="38"/>
      <c r="O24" s="38">
        <v>19952</v>
      </c>
      <c r="P24" s="38">
        <v>765</v>
      </c>
      <c r="Q24" s="39"/>
      <c r="R24" s="38">
        <f t="shared" si="1"/>
        <v>19952</v>
      </c>
      <c r="S24" s="39"/>
      <c r="T24" s="40">
        <f t="shared" si="2"/>
        <v>765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15</v>
      </c>
      <c r="F25" s="31" t="s">
        <v>44</v>
      </c>
      <c r="G25" s="31" t="s">
        <v>45</v>
      </c>
      <c r="H25" s="31" t="s">
        <v>41</v>
      </c>
      <c r="I25" s="33">
        <v>10</v>
      </c>
      <c r="J25" s="34">
        <v>4</v>
      </c>
      <c r="K25" s="35">
        <v>13377</v>
      </c>
      <c r="L25" s="36">
        <v>550</v>
      </c>
      <c r="M25" s="37">
        <f t="shared" si="0"/>
        <v>-0.3234690028084001</v>
      </c>
      <c r="N25" s="38">
        <v>23857</v>
      </c>
      <c r="O25" s="38">
        <v>16140</v>
      </c>
      <c r="P25" s="38">
        <v>676</v>
      </c>
      <c r="Q25" s="39">
        <v>1191499.7399999998</v>
      </c>
      <c r="R25" s="38">
        <f t="shared" si="1"/>
        <v>1207639.7399999998</v>
      </c>
      <c r="S25" s="39">
        <v>45270</v>
      </c>
      <c r="T25" s="40">
        <f t="shared" si="2"/>
        <v>45946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9</v>
      </c>
      <c r="F26" s="31" t="s">
        <v>71</v>
      </c>
      <c r="G26" s="31" t="s">
        <v>51</v>
      </c>
      <c r="H26" s="31" t="s">
        <v>37</v>
      </c>
      <c r="I26" s="33">
        <v>4</v>
      </c>
      <c r="J26" s="34">
        <v>5</v>
      </c>
      <c r="K26" s="35">
        <v>11388</v>
      </c>
      <c r="L26" s="36">
        <v>446</v>
      </c>
      <c r="M26" s="37">
        <f t="shared" si="0"/>
        <v>-0.7611645862385633</v>
      </c>
      <c r="N26" s="38">
        <v>58802</v>
      </c>
      <c r="O26" s="38">
        <v>14044</v>
      </c>
      <c r="P26" s="38">
        <v>582</v>
      </c>
      <c r="Q26" s="39">
        <v>380441</v>
      </c>
      <c r="R26" s="38">
        <f t="shared" si="1"/>
        <v>394485</v>
      </c>
      <c r="S26" s="39">
        <v>14229</v>
      </c>
      <c r="T26" s="40">
        <f t="shared" si="2"/>
        <v>14811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17</v>
      </c>
      <c r="F27" s="31" t="s">
        <v>68</v>
      </c>
      <c r="G27" s="31" t="s">
        <v>45</v>
      </c>
      <c r="H27" s="31" t="s">
        <v>48</v>
      </c>
      <c r="I27" s="33">
        <v>5</v>
      </c>
      <c r="J27" s="34">
        <v>4</v>
      </c>
      <c r="K27" s="35">
        <v>8069</v>
      </c>
      <c r="L27" s="36">
        <v>331</v>
      </c>
      <c r="M27" s="37">
        <f t="shared" si="0"/>
        <v>-0.4010419339937381</v>
      </c>
      <c r="N27" s="38">
        <v>19483</v>
      </c>
      <c r="O27" s="38">
        <v>11669.5</v>
      </c>
      <c r="P27" s="38">
        <v>541</v>
      </c>
      <c r="Q27" s="39">
        <v>171378.62</v>
      </c>
      <c r="R27" s="38">
        <f t="shared" si="1"/>
        <v>183048.12</v>
      </c>
      <c r="S27" s="39">
        <v>6524</v>
      </c>
      <c r="T27" s="40">
        <f t="shared" si="2"/>
        <v>7065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12</v>
      </c>
      <c r="F28" s="31" t="s">
        <v>46</v>
      </c>
      <c r="G28" s="31" t="s">
        <v>45</v>
      </c>
      <c r="H28" s="31" t="s">
        <v>41</v>
      </c>
      <c r="I28" s="33">
        <v>12</v>
      </c>
      <c r="J28" s="34">
        <v>4</v>
      </c>
      <c r="K28" s="35">
        <v>8182</v>
      </c>
      <c r="L28" s="36">
        <v>476</v>
      </c>
      <c r="M28" s="37">
        <f t="shared" si="0"/>
        <v>-0.7032442748091603</v>
      </c>
      <c r="N28" s="38">
        <v>31964</v>
      </c>
      <c r="O28" s="38">
        <v>9485.5</v>
      </c>
      <c r="P28" s="38">
        <v>544</v>
      </c>
      <c r="Q28" s="39">
        <v>3688941.6399999997</v>
      </c>
      <c r="R28" s="38">
        <f t="shared" si="1"/>
        <v>3698427.1399999997</v>
      </c>
      <c r="S28" s="39">
        <v>138196</v>
      </c>
      <c r="T28" s="40">
        <f t="shared" si="2"/>
        <v>138740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19</v>
      </c>
      <c r="F29" s="31" t="s">
        <v>58</v>
      </c>
      <c r="G29" s="31" t="s">
        <v>45</v>
      </c>
      <c r="H29" s="31" t="s">
        <v>41</v>
      </c>
      <c r="I29" s="33">
        <v>10</v>
      </c>
      <c r="J29" s="34">
        <v>6</v>
      </c>
      <c r="K29" s="35">
        <v>6127</v>
      </c>
      <c r="L29" s="36">
        <v>285</v>
      </c>
      <c r="M29" s="37">
        <f t="shared" si="0"/>
        <v>-0.24611117810201377</v>
      </c>
      <c r="N29" s="38">
        <v>8293</v>
      </c>
      <c r="O29" s="38">
        <v>6252</v>
      </c>
      <c r="P29" s="38">
        <v>291</v>
      </c>
      <c r="Q29" s="39">
        <v>302172.48</v>
      </c>
      <c r="R29" s="38">
        <f t="shared" si="1"/>
        <v>308424.48</v>
      </c>
      <c r="S29" s="39">
        <v>13422</v>
      </c>
      <c r="T29" s="40">
        <f t="shared" si="2"/>
        <v>13713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13</v>
      </c>
      <c r="F30" s="31" t="s">
        <v>72</v>
      </c>
      <c r="G30" s="31" t="s">
        <v>45</v>
      </c>
      <c r="H30" s="31" t="s">
        <v>55</v>
      </c>
      <c r="I30" s="33">
        <v>4</v>
      </c>
      <c r="J30" s="34">
        <v>5</v>
      </c>
      <c r="K30" s="35">
        <v>4308</v>
      </c>
      <c r="L30" s="36">
        <v>211</v>
      </c>
      <c r="M30" s="37">
        <f t="shared" si="0"/>
        <v>-0.8109385337576006</v>
      </c>
      <c r="N30" s="38">
        <v>31741</v>
      </c>
      <c r="O30" s="38">
        <v>6001</v>
      </c>
      <c r="P30" s="38">
        <v>294</v>
      </c>
      <c r="Q30" s="39">
        <v>225046</v>
      </c>
      <c r="R30" s="38">
        <f t="shared" si="1"/>
        <v>231047</v>
      </c>
      <c r="S30" s="39">
        <v>9344</v>
      </c>
      <c r="T30" s="40">
        <f t="shared" si="2"/>
        <v>9638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20</v>
      </c>
      <c r="F31" s="31" t="s">
        <v>49</v>
      </c>
      <c r="G31" s="31" t="s">
        <v>50</v>
      </c>
      <c r="H31" s="31" t="s">
        <v>37</v>
      </c>
      <c r="I31" s="33">
        <v>8</v>
      </c>
      <c r="J31" s="34">
        <v>5</v>
      </c>
      <c r="K31" s="35">
        <v>3551</v>
      </c>
      <c r="L31" s="36">
        <v>186</v>
      </c>
      <c r="M31" s="37">
        <f t="shared" si="0"/>
        <v>0.21443538998835865</v>
      </c>
      <c r="N31" s="38">
        <v>4295</v>
      </c>
      <c r="O31" s="38">
        <v>5216</v>
      </c>
      <c r="P31" s="38">
        <v>284</v>
      </c>
      <c r="Q31" s="39">
        <v>250709</v>
      </c>
      <c r="R31" s="38">
        <f t="shared" si="1"/>
        <v>255925</v>
      </c>
      <c r="S31" s="39">
        <v>9775</v>
      </c>
      <c r="T31" s="40">
        <f t="shared" si="2"/>
        <v>10059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21</v>
      </c>
      <c r="F32" s="31" t="s">
        <v>47</v>
      </c>
      <c r="G32" s="31" t="s">
        <v>45</v>
      </c>
      <c r="H32" s="31" t="s">
        <v>48</v>
      </c>
      <c r="I32" s="33">
        <v>7</v>
      </c>
      <c r="J32" s="34">
        <v>3</v>
      </c>
      <c r="K32" s="35">
        <v>2679</v>
      </c>
      <c r="L32" s="36">
        <v>154</v>
      </c>
      <c r="M32" s="37">
        <f t="shared" si="0"/>
        <v>-0.09695051783659381</v>
      </c>
      <c r="N32" s="38">
        <v>3476</v>
      </c>
      <c r="O32" s="38">
        <v>3139</v>
      </c>
      <c r="P32" s="38">
        <v>184</v>
      </c>
      <c r="Q32" s="39">
        <v>262215.03</v>
      </c>
      <c r="R32" s="38">
        <f t="shared" si="1"/>
        <v>265354.03</v>
      </c>
      <c r="S32" s="39">
        <v>10050</v>
      </c>
      <c r="T32" s="40">
        <f t="shared" si="2"/>
        <v>10234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2" ht="13.5" thickBot="1">
      <c r="D33" s="44"/>
      <c r="E33" s="45"/>
      <c r="F33" s="45"/>
      <c r="G33" s="45"/>
      <c r="H33" s="45"/>
      <c r="I33" s="45"/>
      <c r="J33" s="45"/>
      <c r="K33" s="46">
        <f>SUM(K10:K32)</f>
        <v>1641266</v>
      </c>
      <c r="L33" s="46">
        <f>SUM(L10:L32)</f>
        <v>57381</v>
      </c>
      <c r="M33" s="47">
        <f t="shared" si="0"/>
        <v>-0.027321886984434496</v>
      </c>
      <c r="N33" s="46">
        <f>SUM(N10:N32)</f>
        <v>2176974.82</v>
      </c>
      <c r="O33" s="46">
        <f aca="true" t="shared" si="3" ref="O33:T33">SUM(O10:O32)</f>
        <v>2117495.7600000002</v>
      </c>
      <c r="P33" s="46">
        <f t="shared" si="3"/>
        <v>79139</v>
      </c>
      <c r="Q33" s="46">
        <f t="shared" si="3"/>
        <v>19452976.87</v>
      </c>
      <c r="R33" s="46">
        <f t="shared" si="3"/>
        <v>21570472.63</v>
      </c>
      <c r="S33" s="46">
        <f t="shared" si="3"/>
        <v>724383</v>
      </c>
      <c r="T33" s="46">
        <f t="shared" si="3"/>
        <v>803522</v>
      </c>
      <c r="U33" s="48"/>
      <c r="V33" s="49">
        <f>SUM(V10:V32)</f>
        <v>0</v>
      </c>
    </row>
    <row r="39" spans="16:256" s="3" customFormat="1" ht="12.75">
      <c r="P39" s="49"/>
      <c r="Q39" s="49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8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80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81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5</v>
      </c>
      <c r="N4" s="22" t="s">
        <v>8</v>
      </c>
      <c r="Q4" s="22"/>
      <c r="R4" s="1" t="s">
        <v>9</v>
      </c>
      <c r="S4" s="1"/>
      <c r="T4" s="23">
        <v>40213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 t="s">
        <v>30</v>
      </c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31" t="s">
        <v>35</v>
      </c>
      <c r="G10" s="31" t="s">
        <v>36</v>
      </c>
      <c r="H10" s="31" t="s">
        <v>37</v>
      </c>
      <c r="I10" s="33">
        <v>7</v>
      </c>
      <c r="J10" s="34">
        <v>21</v>
      </c>
      <c r="K10" s="35">
        <v>548268</v>
      </c>
      <c r="L10" s="36">
        <v>17748</v>
      </c>
      <c r="M10" s="37">
        <f aca="true" t="shared" si="0" ref="M10:M32">O10/N10-100%</f>
        <v>-0.03143644875662288</v>
      </c>
      <c r="N10" s="38">
        <v>778364</v>
      </c>
      <c r="O10" s="38">
        <v>753895</v>
      </c>
      <c r="P10" s="38">
        <v>25612</v>
      </c>
      <c r="Q10" s="39">
        <v>5567954</v>
      </c>
      <c r="R10" s="38">
        <f aca="true" t="shared" si="1" ref="R10:R31">O10+Q10</f>
        <v>6321849</v>
      </c>
      <c r="S10" s="39">
        <v>191880</v>
      </c>
      <c r="T10" s="40">
        <f aca="true" t="shared" si="2" ref="T10:T31">S10+P10</f>
        <v>217492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 t="s">
        <v>38</v>
      </c>
      <c r="F11" s="31" t="s">
        <v>82</v>
      </c>
      <c r="G11" s="31" t="s">
        <v>43</v>
      </c>
      <c r="H11" s="31" t="s">
        <v>41</v>
      </c>
      <c r="I11" s="33">
        <v>1</v>
      </c>
      <c r="J11" s="34">
        <v>7</v>
      </c>
      <c r="K11" s="35">
        <v>174979</v>
      </c>
      <c r="L11" s="36">
        <v>6108</v>
      </c>
      <c r="M11" s="37" t="e">
        <f t="shared" si="0"/>
        <v>#DIV/0!</v>
      </c>
      <c r="N11" s="38"/>
      <c r="O11" s="38">
        <v>251413.5</v>
      </c>
      <c r="P11" s="38">
        <v>10057</v>
      </c>
      <c r="Q11" s="39"/>
      <c r="R11" s="38">
        <f t="shared" si="1"/>
        <v>251413.5</v>
      </c>
      <c r="S11" s="39"/>
      <c r="T11" s="40">
        <f t="shared" si="2"/>
        <v>10057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2</v>
      </c>
      <c r="F12" s="31" t="s">
        <v>77</v>
      </c>
      <c r="G12" s="31" t="s">
        <v>45</v>
      </c>
      <c r="H12" s="31" t="s">
        <v>41</v>
      </c>
      <c r="I12" s="33">
        <v>2</v>
      </c>
      <c r="J12" s="34">
        <v>9</v>
      </c>
      <c r="K12" s="35">
        <v>172046</v>
      </c>
      <c r="L12" s="36">
        <v>6063</v>
      </c>
      <c r="M12" s="37">
        <f t="shared" si="0"/>
        <v>-0.47270865173762766</v>
      </c>
      <c r="N12" s="38">
        <v>452412.24</v>
      </c>
      <c r="O12" s="38">
        <v>238553.06</v>
      </c>
      <c r="P12" s="38">
        <v>9429</v>
      </c>
      <c r="Q12" s="39">
        <v>452412.24</v>
      </c>
      <c r="R12" s="38">
        <f t="shared" si="1"/>
        <v>690965.3</v>
      </c>
      <c r="S12" s="39">
        <v>17625</v>
      </c>
      <c r="T12" s="40">
        <f t="shared" si="2"/>
        <v>27054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3</v>
      </c>
      <c r="F13" s="31" t="s">
        <v>78</v>
      </c>
      <c r="G13" s="31" t="s">
        <v>50</v>
      </c>
      <c r="H13" s="31" t="s">
        <v>37</v>
      </c>
      <c r="I13" s="33">
        <v>2</v>
      </c>
      <c r="J13" s="34">
        <v>11</v>
      </c>
      <c r="K13" s="35">
        <v>144153</v>
      </c>
      <c r="L13" s="36">
        <v>5794</v>
      </c>
      <c r="M13" s="37">
        <f t="shared" si="0"/>
        <v>-0.3862250321714318</v>
      </c>
      <c r="N13" s="38">
        <v>285968</v>
      </c>
      <c r="O13" s="38">
        <v>175520</v>
      </c>
      <c r="P13" s="38">
        <v>7456</v>
      </c>
      <c r="Q13" s="39">
        <v>285968</v>
      </c>
      <c r="R13" s="38">
        <f t="shared" si="1"/>
        <v>461488</v>
      </c>
      <c r="S13" s="39">
        <v>11508</v>
      </c>
      <c r="T13" s="40">
        <f t="shared" si="2"/>
        <v>18964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 t="s">
        <v>38</v>
      </c>
      <c r="F14" s="31" t="s">
        <v>83</v>
      </c>
      <c r="G14" s="31" t="s">
        <v>45</v>
      </c>
      <c r="H14" s="31" t="s">
        <v>84</v>
      </c>
      <c r="I14" s="33">
        <v>1</v>
      </c>
      <c r="J14" s="34">
        <v>5</v>
      </c>
      <c r="K14" s="35">
        <v>122063</v>
      </c>
      <c r="L14" s="36">
        <v>3982</v>
      </c>
      <c r="M14" s="37" t="e">
        <f t="shared" si="0"/>
        <v>#DIV/0!</v>
      </c>
      <c r="N14" s="38"/>
      <c r="O14" s="38">
        <v>154315.44</v>
      </c>
      <c r="P14" s="38">
        <v>5645</v>
      </c>
      <c r="Q14" s="39"/>
      <c r="R14" s="38">
        <f t="shared" si="1"/>
        <v>154315.44</v>
      </c>
      <c r="S14" s="39"/>
      <c r="T14" s="40">
        <f t="shared" si="2"/>
        <v>5645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4</v>
      </c>
      <c r="F15" s="31" t="s">
        <v>39</v>
      </c>
      <c r="G15" s="31" t="s">
        <v>40</v>
      </c>
      <c r="H15" s="31" t="s">
        <v>41</v>
      </c>
      <c r="I15" s="33">
        <v>6</v>
      </c>
      <c r="J15" s="34">
        <v>8</v>
      </c>
      <c r="K15" s="35">
        <v>82915</v>
      </c>
      <c r="L15" s="36">
        <v>3004</v>
      </c>
      <c r="M15" s="37">
        <f t="shared" si="0"/>
        <v>-0.42167304005599116</v>
      </c>
      <c r="N15" s="38">
        <v>197174</v>
      </c>
      <c r="O15" s="38">
        <v>114031.04</v>
      </c>
      <c r="P15" s="38">
        <v>4557</v>
      </c>
      <c r="Q15" s="39">
        <v>1854641.8599999999</v>
      </c>
      <c r="R15" s="38">
        <f t="shared" si="1"/>
        <v>1968672.9</v>
      </c>
      <c r="S15" s="39">
        <v>72624</v>
      </c>
      <c r="T15" s="40">
        <f t="shared" si="2"/>
        <v>77181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5</v>
      </c>
      <c r="F16" s="50" t="s">
        <v>62</v>
      </c>
      <c r="G16" s="31" t="s">
        <v>45</v>
      </c>
      <c r="H16" s="31" t="s">
        <v>41</v>
      </c>
      <c r="I16" s="33">
        <v>5</v>
      </c>
      <c r="J16" s="34">
        <v>13</v>
      </c>
      <c r="K16" s="35">
        <v>76366</v>
      </c>
      <c r="L16" s="36">
        <v>3528</v>
      </c>
      <c r="M16" s="37">
        <f t="shared" si="0"/>
        <v>-0.2937204628860679</v>
      </c>
      <c r="N16" s="38">
        <v>122870.84</v>
      </c>
      <c r="O16" s="38">
        <v>86781.16</v>
      </c>
      <c r="P16" s="38">
        <v>4068</v>
      </c>
      <c r="Q16" s="39">
        <v>1150639</v>
      </c>
      <c r="R16" s="38">
        <f t="shared" si="1"/>
        <v>1237420.16</v>
      </c>
      <c r="S16" s="39">
        <v>45329</v>
      </c>
      <c r="T16" s="40">
        <f t="shared" si="2"/>
        <v>49397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7</v>
      </c>
      <c r="F17" s="31" t="s">
        <v>63</v>
      </c>
      <c r="G17" s="31" t="s">
        <v>45</v>
      </c>
      <c r="H17" s="31" t="s">
        <v>41</v>
      </c>
      <c r="I17" s="33">
        <v>5</v>
      </c>
      <c r="J17" s="34">
        <v>6</v>
      </c>
      <c r="K17" s="35">
        <v>54682</v>
      </c>
      <c r="L17" s="36">
        <v>1881</v>
      </c>
      <c r="M17" s="37">
        <f t="shared" si="0"/>
        <v>-0.19434146133196706</v>
      </c>
      <c r="N17" s="38">
        <v>93688.5</v>
      </c>
      <c r="O17" s="38">
        <v>75480.94</v>
      </c>
      <c r="P17" s="38">
        <v>2983</v>
      </c>
      <c r="Q17" s="39">
        <v>780544.94</v>
      </c>
      <c r="R17" s="38">
        <f t="shared" si="1"/>
        <v>856025.8799999999</v>
      </c>
      <c r="S17" s="39">
        <v>29626</v>
      </c>
      <c r="T17" s="40">
        <f t="shared" si="2"/>
        <v>32609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6</v>
      </c>
      <c r="F18" s="31" t="s">
        <v>71</v>
      </c>
      <c r="G18" s="31" t="s">
        <v>51</v>
      </c>
      <c r="H18" s="31" t="s">
        <v>37</v>
      </c>
      <c r="I18" s="33">
        <v>3</v>
      </c>
      <c r="J18" s="34">
        <v>7</v>
      </c>
      <c r="K18" s="35">
        <v>43362</v>
      </c>
      <c r="L18" s="36">
        <v>1444</v>
      </c>
      <c r="M18" s="37">
        <f t="shared" si="0"/>
        <v>-0.49186844333834534</v>
      </c>
      <c r="N18" s="38">
        <v>115722</v>
      </c>
      <c r="O18" s="38">
        <v>58802</v>
      </c>
      <c r="P18" s="38">
        <v>2246</v>
      </c>
      <c r="Q18" s="39">
        <v>321639</v>
      </c>
      <c r="R18" s="38">
        <f t="shared" si="1"/>
        <v>380441</v>
      </c>
      <c r="S18" s="39">
        <v>11983</v>
      </c>
      <c r="T18" s="40">
        <f t="shared" si="2"/>
        <v>14229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10</v>
      </c>
      <c r="F19" s="31" t="s">
        <v>79</v>
      </c>
      <c r="G19" s="31" t="s">
        <v>45</v>
      </c>
      <c r="H19" s="31" t="s">
        <v>41</v>
      </c>
      <c r="I19" s="33">
        <v>2</v>
      </c>
      <c r="J19" s="34">
        <v>4</v>
      </c>
      <c r="K19" s="35">
        <v>32675</v>
      </c>
      <c r="L19" s="36">
        <v>1097</v>
      </c>
      <c r="M19" s="37">
        <f t="shared" si="0"/>
        <v>-0.2690760729694951</v>
      </c>
      <c r="N19" s="38">
        <v>66055</v>
      </c>
      <c r="O19" s="38">
        <v>48281.18</v>
      </c>
      <c r="P19" s="38">
        <v>1891</v>
      </c>
      <c r="Q19" s="39">
        <v>66055</v>
      </c>
      <c r="R19" s="38">
        <f t="shared" si="1"/>
        <v>114336.18</v>
      </c>
      <c r="S19" s="39">
        <v>2600</v>
      </c>
      <c r="T19" s="40">
        <f t="shared" si="2"/>
        <v>4491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9</v>
      </c>
      <c r="F20" s="31" t="s">
        <v>66</v>
      </c>
      <c r="G20" s="31" t="s">
        <v>45</v>
      </c>
      <c r="H20" s="31" t="s">
        <v>67</v>
      </c>
      <c r="I20" s="33">
        <v>4</v>
      </c>
      <c r="J20" s="34">
        <v>4</v>
      </c>
      <c r="K20" s="35">
        <v>32259</v>
      </c>
      <c r="L20" s="36">
        <v>1079</v>
      </c>
      <c r="M20" s="37">
        <f t="shared" si="0"/>
        <v>-0.385201702817758</v>
      </c>
      <c r="N20" s="38">
        <v>73995</v>
      </c>
      <c r="O20" s="38">
        <v>45492</v>
      </c>
      <c r="P20" s="38">
        <v>1772</v>
      </c>
      <c r="Q20" s="39">
        <v>370677</v>
      </c>
      <c r="R20" s="38">
        <f t="shared" si="1"/>
        <v>416169</v>
      </c>
      <c r="S20" s="39">
        <v>13865</v>
      </c>
      <c r="T20" s="40">
        <f t="shared" si="2"/>
        <v>15637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13</v>
      </c>
      <c r="F21" s="31" t="s">
        <v>46</v>
      </c>
      <c r="G21" s="31" t="s">
        <v>45</v>
      </c>
      <c r="H21" s="31" t="s">
        <v>41</v>
      </c>
      <c r="I21" s="33">
        <v>11</v>
      </c>
      <c r="J21" s="34">
        <v>4</v>
      </c>
      <c r="K21" s="35">
        <v>27499</v>
      </c>
      <c r="L21" s="36">
        <v>1176</v>
      </c>
      <c r="M21" s="37">
        <f t="shared" si="0"/>
        <v>0.06674676278200509</v>
      </c>
      <c r="N21" s="38">
        <v>29964</v>
      </c>
      <c r="O21" s="38">
        <v>31964</v>
      </c>
      <c r="P21" s="38">
        <v>1372</v>
      </c>
      <c r="Q21" s="39">
        <v>3656977.6399999997</v>
      </c>
      <c r="R21" s="38">
        <f t="shared" si="1"/>
        <v>3688941.6399999997</v>
      </c>
      <c r="S21" s="39">
        <v>136824</v>
      </c>
      <c r="T21" s="40">
        <f t="shared" si="2"/>
        <v>138196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8</v>
      </c>
      <c r="F22" s="31" t="s">
        <v>72</v>
      </c>
      <c r="G22" s="31" t="s">
        <v>45</v>
      </c>
      <c r="H22" s="31" t="s">
        <v>55</v>
      </c>
      <c r="I22" s="33">
        <v>3</v>
      </c>
      <c r="J22" s="34">
        <v>5</v>
      </c>
      <c r="K22" s="35">
        <v>25898</v>
      </c>
      <c r="L22" s="36">
        <v>1002</v>
      </c>
      <c r="M22" s="37">
        <f t="shared" si="0"/>
        <v>-0.5843133659865372</v>
      </c>
      <c r="N22" s="38">
        <v>76358</v>
      </c>
      <c r="O22" s="38">
        <v>31741</v>
      </c>
      <c r="P22" s="38">
        <v>1322</v>
      </c>
      <c r="Q22" s="39">
        <v>193305</v>
      </c>
      <c r="R22" s="38">
        <f t="shared" si="1"/>
        <v>225046</v>
      </c>
      <c r="S22" s="39">
        <v>8022</v>
      </c>
      <c r="T22" s="40">
        <f t="shared" si="2"/>
        <v>9344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 t="s">
        <v>38</v>
      </c>
      <c r="F23" s="31" t="s">
        <v>85</v>
      </c>
      <c r="G23" s="31" t="s">
        <v>45</v>
      </c>
      <c r="H23" s="31" t="s">
        <v>41</v>
      </c>
      <c r="I23" s="33">
        <v>1</v>
      </c>
      <c r="J23" s="34">
        <v>2</v>
      </c>
      <c r="K23" s="35">
        <v>19712</v>
      </c>
      <c r="L23" s="36">
        <v>686</v>
      </c>
      <c r="M23" s="37" t="e">
        <f t="shared" si="0"/>
        <v>#DIV/0!</v>
      </c>
      <c r="N23" s="38"/>
      <c r="O23" s="38">
        <v>29452.5</v>
      </c>
      <c r="P23" s="38">
        <v>1193</v>
      </c>
      <c r="Q23" s="39"/>
      <c r="R23" s="38">
        <f t="shared" si="1"/>
        <v>29452.5</v>
      </c>
      <c r="S23" s="39"/>
      <c r="T23" s="40">
        <f t="shared" si="2"/>
        <v>1193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12</v>
      </c>
      <c r="F24" s="31" t="s">
        <v>44</v>
      </c>
      <c r="G24" s="31" t="s">
        <v>45</v>
      </c>
      <c r="H24" s="31" t="s">
        <v>41</v>
      </c>
      <c r="I24" s="33">
        <v>9</v>
      </c>
      <c r="J24" s="34">
        <v>5</v>
      </c>
      <c r="K24" s="35">
        <v>17174</v>
      </c>
      <c r="L24" s="36">
        <v>636</v>
      </c>
      <c r="M24" s="37">
        <f t="shared" si="0"/>
        <v>-0.436323744906547</v>
      </c>
      <c r="N24" s="38">
        <v>42323.94</v>
      </c>
      <c r="O24" s="38">
        <v>23857</v>
      </c>
      <c r="P24" s="38">
        <v>934</v>
      </c>
      <c r="Q24" s="39">
        <v>1167642.7399999998</v>
      </c>
      <c r="R24" s="38">
        <f t="shared" si="1"/>
        <v>1191499.7399999998</v>
      </c>
      <c r="S24" s="39">
        <v>44336</v>
      </c>
      <c r="T24" s="40">
        <f t="shared" si="2"/>
        <v>45270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11</v>
      </c>
      <c r="F25" s="31" t="s">
        <v>64</v>
      </c>
      <c r="G25" s="31" t="s">
        <v>45</v>
      </c>
      <c r="H25" s="31" t="s">
        <v>48</v>
      </c>
      <c r="I25" s="33">
        <v>5</v>
      </c>
      <c r="J25" s="34">
        <v>4</v>
      </c>
      <c r="K25" s="35">
        <v>16348</v>
      </c>
      <c r="L25" s="36">
        <v>523</v>
      </c>
      <c r="M25" s="37">
        <f t="shared" si="0"/>
        <v>-0.646521109556129</v>
      </c>
      <c r="N25" s="38">
        <v>61808.5</v>
      </c>
      <c r="O25" s="38">
        <v>21848</v>
      </c>
      <c r="P25" s="38">
        <v>806</v>
      </c>
      <c r="Q25" s="39">
        <v>456617.5</v>
      </c>
      <c r="R25" s="38">
        <f t="shared" si="1"/>
        <v>478465.5</v>
      </c>
      <c r="S25" s="39">
        <v>17047</v>
      </c>
      <c r="T25" s="40">
        <f t="shared" si="2"/>
        <v>17853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15</v>
      </c>
      <c r="F26" s="31" t="s">
        <v>68</v>
      </c>
      <c r="G26" s="31" t="s">
        <v>45</v>
      </c>
      <c r="H26" s="31" t="s">
        <v>48</v>
      </c>
      <c r="I26" s="33">
        <v>4</v>
      </c>
      <c r="J26" s="34">
        <v>4</v>
      </c>
      <c r="K26" s="35">
        <v>14390</v>
      </c>
      <c r="L26" s="36">
        <v>510</v>
      </c>
      <c r="M26" s="37">
        <f t="shared" si="0"/>
        <v>-0.27341550280631743</v>
      </c>
      <c r="N26" s="38">
        <v>26814.5</v>
      </c>
      <c r="O26" s="38">
        <v>19483</v>
      </c>
      <c r="P26" s="38">
        <v>788</v>
      </c>
      <c r="Q26" s="39">
        <v>151895.62</v>
      </c>
      <c r="R26" s="38">
        <f t="shared" si="1"/>
        <v>171378.62</v>
      </c>
      <c r="S26" s="39">
        <v>5736</v>
      </c>
      <c r="T26" s="40">
        <f t="shared" si="2"/>
        <v>6524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19</v>
      </c>
      <c r="F27" s="31" t="s">
        <v>73</v>
      </c>
      <c r="G27" s="31" t="s">
        <v>74</v>
      </c>
      <c r="H27" s="31" t="s">
        <v>41</v>
      </c>
      <c r="I27" s="33">
        <v>3</v>
      </c>
      <c r="J27" s="34">
        <v>7</v>
      </c>
      <c r="K27" s="35">
        <v>3479</v>
      </c>
      <c r="L27" s="36">
        <v>209</v>
      </c>
      <c r="M27" s="37">
        <f t="shared" si="0"/>
        <v>-0.019217451523545703</v>
      </c>
      <c r="N27" s="38">
        <v>8664</v>
      </c>
      <c r="O27" s="38">
        <v>8497.5</v>
      </c>
      <c r="P27" s="38">
        <v>491</v>
      </c>
      <c r="Q27" s="39">
        <v>30999</v>
      </c>
      <c r="R27" s="38">
        <f t="shared" si="1"/>
        <v>39496.5</v>
      </c>
      <c r="S27" s="39">
        <v>1381</v>
      </c>
      <c r="T27" s="40">
        <f t="shared" si="2"/>
        <v>1872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16</v>
      </c>
      <c r="F28" s="31" t="s">
        <v>58</v>
      </c>
      <c r="G28" s="31" t="s">
        <v>45</v>
      </c>
      <c r="H28" s="31" t="s">
        <v>41</v>
      </c>
      <c r="I28" s="33">
        <v>9</v>
      </c>
      <c r="J28" s="34">
        <v>7</v>
      </c>
      <c r="K28" s="35">
        <v>8064</v>
      </c>
      <c r="L28" s="36">
        <v>400</v>
      </c>
      <c r="M28" s="37">
        <f t="shared" si="0"/>
        <v>-0.5552569030907313</v>
      </c>
      <c r="N28" s="38">
        <v>18646.72</v>
      </c>
      <c r="O28" s="38">
        <v>8293</v>
      </c>
      <c r="P28" s="38">
        <v>408</v>
      </c>
      <c r="Q28" s="39">
        <v>293879.48</v>
      </c>
      <c r="R28" s="38">
        <f t="shared" si="1"/>
        <v>302172.48</v>
      </c>
      <c r="S28" s="39">
        <v>13014</v>
      </c>
      <c r="T28" s="40">
        <f t="shared" si="2"/>
        <v>13422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18</v>
      </c>
      <c r="F29" s="31" t="s">
        <v>49</v>
      </c>
      <c r="G29" s="31" t="s">
        <v>50</v>
      </c>
      <c r="H29" s="31" t="s">
        <v>37</v>
      </c>
      <c r="I29" s="33">
        <v>7</v>
      </c>
      <c r="J29" s="34">
        <v>5</v>
      </c>
      <c r="K29" s="35">
        <v>2930</v>
      </c>
      <c r="L29" s="36">
        <v>181</v>
      </c>
      <c r="M29" s="37">
        <f t="shared" si="0"/>
        <v>-0.5640036544513247</v>
      </c>
      <c r="N29" s="38">
        <v>9851</v>
      </c>
      <c r="O29" s="38">
        <v>4295</v>
      </c>
      <c r="P29" s="38">
        <v>272</v>
      </c>
      <c r="Q29" s="39">
        <v>246414</v>
      </c>
      <c r="R29" s="38">
        <f t="shared" si="1"/>
        <v>250709</v>
      </c>
      <c r="S29" s="39">
        <v>9503</v>
      </c>
      <c r="T29" s="40">
        <f t="shared" si="2"/>
        <v>9775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14</v>
      </c>
      <c r="F30" s="31" t="s">
        <v>47</v>
      </c>
      <c r="G30" s="31" t="s">
        <v>45</v>
      </c>
      <c r="H30" s="31" t="s">
        <v>48</v>
      </c>
      <c r="I30" s="33">
        <v>6</v>
      </c>
      <c r="J30" s="34">
        <v>3</v>
      </c>
      <c r="K30" s="35">
        <v>2264</v>
      </c>
      <c r="L30" s="36">
        <v>101</v>
      </c>
      <c r="M30" s="37">
        <f t="shared" si="0"/>
        <v>-0.8776812216394446</v>
      </c>
      <c r="N30" s="38">
        <v>28417.55</v>
      </c>
      <c r="O30" s="38">
        <v>3476</v>
      </c>
      <c r="P30" s="38">
        <v>174</v>
      </c>
      <c r="Q30" s="39">
        <v>258739.03</v>
      </c>
      <c r="R30" s="38">
        <f t="shared" si="1"/>
        <v>262215.03</v>
      </c>
      <c r="S30" s="39">
        <v>9876</v>
      </c>
      <c r="T30" s="40">
        <f t="shared" si="2"/>
        <v>10050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20</v>
      </c>
      <c r="F31" s="31" t="s">
        <v>52</v>
      </c>
      <c r="G31" s="31" t="s">
        <v>45</v>
      </c>
      <c r="H31" s="31" t="s">
        <v>53</v>
      </c>
      <c r="I31" s="33">
        <v>12</v>
      </c>
      <c r="J31" s="34">
        <v>7</v>
      </c>
      <c r="K31" s="35">
        <v>2352</v>
      </c>
      <c r="L31" s="36">
        <v>112</v>
      </c>
      <c r="M31" s="37">
        <f t="shared" si="0"/>
        <v>-0.6718454332552692</v>
      </c>
      <c r="N31" s="38">
        <v>8540</v>
      </c>
      <c r="O31" s="38">
        <v>2802.44</v>
      </c>
      <c r="P31" s="38">
        <v>132</v>
      </c>
      <c r="Q31" s="39">
        <v>794024.16</v>
      </c>
      <c r="R31" s="38">
        <f t="shared" si="1"/>
        <v>796826.6</v>
      </c>
      <c r="S31" s="39">
        <v>37972</v>
      </c>
      <c r="T31" s="40">
        <f t="shared" si="2"/>
        <v>38104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2" ht="13.5" thickBot="1">
      <c r="D32" s="44"/>
      <c r="E32" s="45"/>
      <c r="F32" s="45"/>
      <c r="G32" s="45"/>
      <c r="H32" s="45"/>
      <c r="I32" s="45"/>
      <c r="J32" s="45"/>
      <c r="K32" s="46">
        <f>SUM(K10:K31)</f>
        <v>1623878</v>
      </c>
      <c r="L32" s="46">
        <f>SUM(L10:L31)</f>
        <v>57264</v>
      </c>
      <c r="M32" s="47">
        <f t="shared" si="0"/>
        <v>-0.12386224745582519</v>
      </c>
      <c r="N32" s="46">
        <f>SUM(N10:N31)</f>
        <v>2497637.79</v>
      </c>
      <c r="O32" s="46">
        <f aca="true" t="shared" si="3" ref="O32:T32">SUM(O10:O31)</f>
        <v>2188274.76</v>
      </c>
      <c r="P32" s="46">
        <f t="shared" si="3"/>
        <v>83608</v>
      </c>
      <c r="Q32" s="46">
        <f t="shared" si="3"/>
        <v>18101025.21</v>
      </c>
      <c r="R32" s="46">
        <f t="shared" si="3"/>
        <v>20289299.970000003</v>
      </c>
      <c r="S32" s="46">
        <f t="shared" si="3"/>
        <v>680751</v>
      </c>
      <c r="T32" s="46">
        <f t="shared" si="3"/>
        <v>764359</v>
      </c>
      <c r="U32" s="48"/>
      <c r="V32" s="49">
        <f>SUM(V10:V31)</f>
        <v>0</v>
      </c>
    </row>
    <row r="38" spans="16:256" s="3" customFormat="1" ht="12.75">
      <c r="P38" s="49"/>
      <c r="Q38" s="49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7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75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76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4</v>
      </c>
      <c r="N4" s="22" t="s">
        <v>8</v>
      </c>
      <c r="Q4" s="22"/>
      <c r="R4" s="1" t="s">
        <v>9</v>
      </c>
      <c r="S4" s="1"/>
      <c r="T4" s="23">
        <v>40206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 t="s">
        <v>30</v>
      </c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31" t="s">
        <v>35</v>
      </c>
      <c r="G10" s="31" t="s">
        <v>36</v>
      </c>
      <c r="H10" s="31" t="s">
        <v>37</v>
      </c>
      <c r="I10" s="33">
        <v>6</v>
      </c>
      <c r="J10" s="34">
        <v>20</v>
      </c>
      <c r="K10" s="35">
        <v>547309</v>
      </c>
      <c r="L10" s="36">
        <v>17928</v>
      </c>
      <c r="M10" s="37">
        <f aca="true" t="shared" si="0" ref="M10:M31">O10/N10-100%</f>
        <v>0.028107845364583106</v>
      </c>
      <c r="N10" s="38">
        <v>757084</v>
      </c>
      <c r="O10" s="38">
        <v>778364</v>
      </c>
      <c r="P10" s="38">
        <v>26653</v>
      </c>
      <c r="Q10" s="39">
        <v>4789590</v>
      </c>
      <c r="R10" s="38">
        <f aca="true" t="shared" si="1" ref="R10:R30">O10+Q10</f>
        <v>5567954</v>
      </c>
      <c r="S10" s="39">
        <v>165227</v>
      </c>
      <c r="T10" s="40">
        <f aca="true" t="shared" si="2" ref="T10:T30">S10+P10</f>
        <v>191880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 t="s">
        <v>38</v>
      </c>
      <c r="F11" s="31" t="s">
        <v>77</v>
      </c>
      <c r="G11" s="31" t="s">
        <v>45</v>
      </c>
      <c r="H11" s="31" t="s">
        <v>41</v>
      </c>
      <c r="I11" s="33">
        <v>1</v>
      </c>
      <c r="J11" s="34">
        <v>9</v>
      </c>
      <c r="K11" s="35">
        <v>345040</v>
      </c>
      <c r="L11" s="36">
        <v>12191</v>
      </c>
      <c r="M11" s="37" t="e">
        <f t="shared" si="0"/>
        <v>#DIV/0!</v>
      </c>
      <c r="N11" s="38"/>
      <c r="O11" s="38">
        <v>452412.24</v>
      </c>
      <c r="P11" s="38">
        <v>17625</v>
      </c>
      <c r="Q11" s="39"/>
      <c r="R11" s="38">
        <f t="shared" si="1"/>
        <v>452412.24</v>
      </c>
      <c r="S11" s="39"/>
      <c r="T11" s="40">
        <f t="shared" si="2"/>
        <v>17625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 t="s">
        <v>38</v>
      </c>
      <c r="F12" s="31" t="s">
        <v>78</v>
      </c>
      <c r="G12" s="31" t="s">
        <v>50</v>
      </c>
      <c r="H12" s="31" t="s">
        <v>37</v>
      </c>
      <c r="I12" s="33">
        <v>1</v>
      </c>
      <c r="J12" s="34">
        <v>11</v>
      </c>
      <c r="K12" s="35">
        <v>244953</v>
      </c>
      <c r="L12" s="36">
        <v>9440</v>
      </c>
      <c r="M12" s="37" t="e">
        <f t="shared" si="0"/>
        <v>#DIV/0!</v>
      </c>
      <c r="N12" s="38"/>
      <c r="O12" s="38">
        <v>285968</v>
      </c>
      <c r="P12" s="38">
        <v>11508</v>
      </c>
      <c r="Q12" s="39"/>
      <c r="R12" s="38">
        <f t="shared" si="1"/>
        <v>285968</v>
      </c>
      <c r="S12" s="39"/>
      <c r="T12" s="40">
        <f t="shared" si="2"/>
        <v>11508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2</v>
      </c>
      <c r="F13" s="31" t="s">
        <v>39</v>
      </c>
      <c r="G13" s="31" t="s">
        <v>40</v>
      </c>
      <c r="H13" s="31" t="s">
        <v>41</v>
      </c>
      <c r="I13" s="33">
        <v>5</v>
      </c>
      <c r="J13" s="34">
        <v>10</v>
      </c>
      <c r="K13" s="35">
        <v>149325</v>
      </c>
      <c r="L13" s="36">
        <v>5263</v>
      </c>
      <c r="M13" s="37">
        <f t="shared" si="0"/>
        <v>-0.32021375132415486</v>
      </c>
      <c r="N13" s="38">
        <v>290052.94</v>
      </c>
      <c r="O13" s="38">
        <v>197174</v>
      </c>
      <c r="P13" s="38">
        <v>7675</v>
      </c>
      <c r="Q13" s="39">
        <v>1657467.8599999999</v>
      </c>
      <c r="R13" s="38">
        <f t="shared" si="1"/>
        <v>1854641.8599999999</v>
      </c>
      <c r="S13" s="39">
        <v>64949</v>
      </c>
      <c r="T13" s="40">
        <f t="shared" si="2"/>
        <v>72624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4</v>
      </c>
      <c r="F14" s="50" t="s">
        <v>62</v>
      </c>
      <c r="G14" s="31" t="s">
        <v>45</v>
      </c>
      <c r="H14" s="31" t="s">
        <v>41</v>
      </c>
      <c r="I14" s="33">
        <v>4</v>
      </c>
      <c r="J14" s="34">
        <v>13</v>
      </c>
      <c r="K14" s="35">
        <v>106543</v>
      </c>
      <c r="L14" s="36">
        <v>4589</v>
      </c>
      <c r="M14" s="37">
        <f t="shared" si="0"/>
        <v>-0.2577781144443112</v>
      </c>
      <c r="N14" s="38">
        <v>165544.62</v>
      </c>
      <c r="O14" s="38">
        <v>122870.84</v>
      </c>
      <c r="P14" s="38">
        <v>5217</v>
      </c>
      <c r="Q14" s="39">
        <v>1027768.1599999999</v>
      </c>
      <c r="R14" s="38">
        <f t="shared" si="1"/>
        <v>1150639</v>
      </c>
      <c r="S14" s="39">
        <v>40112</v>
      </c>
      <c r="T14" s="40">
        <f t="shared" si="2"/>
        <v>45329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3</v>
      </c>
      <c r="F15" s="31" t="s">
        <v>71</v>
      </c>
      <c r="G15" s="31" t="s">
        <v>51</v>
      </c>
      <c r="H15" s="31" t="s">
        <v>37</v>
      </c>
      <c r="I15" s="33">
        <v>2</v>
      </c>
      <c r="J15" s="34">
        <v>7</v>
      </c>
      <c r="K15" s="35">
        <v>91599</v>
      </c>
      <c r="L15" s="36">
        <v>3138</v>
      </c>
      <c r="M15" s="37">
        <f t="shared" si="0"/>
        <v>-0.4380162881160856</v>
      </c>
      <c r="N15" s="38">
        <v>205917</v>
      </c>
      <c r="O15" s="38">
        <v>115722</v>
      </c>
      <c r="P15" s="38">
        <v>4337</v>
      </c>
      <c r="Q15" s="39">
        <v>205917</v>
      </c>
      <c r="R15" s="38">
        <f t="shared" si="1"/>
        <v>321639</v>
      </c>
      <c r="S15" s="39">
        <v>7646</v>
      </c>
      <c r="T15" s="40">
        <f t="shared" si="2"/>
        <v>11983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5</v>
      </c>
      <c r="F16" s="31" t="s">
        <v>63</v>
      </c>
      <c r="G16" s="31" t="s">
        <v>45</v>
      </c>
      <c r="H16" s="31" t="s">
        <v>41</v>
      </c>
      <c r="I16" s="33">
        <v>4</v>
      </c>
      <c r="J16" s="34">
        <v>7</v>
      </c>
      <c r="K16" s="35">
        <v>71747</v>
      </c>
      <c r="L16" s="36">
        <v>2311</v>
      </c>
      <c r="M16" s="37">
        <f t="shared" si="0"/>
        <v>-0.40762156471596167</v>
      </c>
      <c r="N16" s="38">
        <v>158156.5</v>
      </c>
      <c r="O16" s="38">
        <v>93688.5</v>
      </c>
      <c r="P16" s="38">
        <v>3462</v>
      </c>
      <c r="Q16" s="39">
        <v>686856.44</v>
      </c>
      <c r="R16" s="38">
        <f t="shared" si="1"/>
        <v>780544.94</v>
      </c>
      <c r="S16" s="39">
        <v>26164</v>
      </c>
      <c r="T16" s="40">
        <f t="shared" si="2"/>
        <v>29626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7</v>
      </c>
      <c r="F17" s="31" t="s">
        <v>72</v>
      </c>
      <c r="G17" s="31" t="s">
        <v>45</v>
      </c>
      <c r="H17" s="31" t="s">
        <v>55</v>
      </c>
      <c r="I17" s="33">
        <v>2</v>
      </c>
      <c r="J17" s="34">
        <v>5</v>
      </c>
      <c r="K17" s="35">
        <v>56542</v>
      </c>
      <c r="L17" s="36">
        <v>2152</v>
      </c>
      <c r="M17" s="37">
        <f t="shared" si="0"/>
        <v>-0.347071750451059</v>
      </c>
      <c r="N17" s="38">
        <v>116947</v>
      </c>
      <c r="O17" s="38">
        <v>76358</v>
      </c>
      <c r="P17" s="38">
        <v>3230</v>
      </c>
      <c r="Q17" s="39">
        <v>116947</v>
      </c>
      <c r="R17" s="38">
        <f t="shared" si="1"/>
        <v>193305</v>
      </c>
      <c r="S17" s="39">
        <v>4792</v>
      </c>
      <c r="T17" s="40">
        <f t="shared" si="2"/>
        <v>8022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6</v>
      </c>
      <c r="F18" s="31" t="s">
        <v>66</v>
      </c>
      <c r="G18" s="31" t="s">
        <v>45</v>
      </c>
      <c r="H18" s="31" t="s">
        <v>67</v>
      </c>
      <c r="I18" s="33">
        <v>3</v>
      </c>
      <c r="J18" s="34">
        <v>4</v>
      </c>
      <c r="K18" s="35">
        <v>56243</v>
      </c>
      <c r="L18" s="36">
        <v>1941</v>
      </c>
      <c r="M18" s="37">
        <f t="shared" si="0"/>
        <v>-0.38954063954063955</v>
      </c>
      <c r="N18" s="38">
        <v>121212</v>
      </c>
      <c r="O18" s="38">
        <v>73995</v>
      </c>
      <c r="P18" s="38">
        <v>2872</v>
      </c>
      <c r="Q18" s="39">
        <v>296682</v>
      </c>
      <c r="R18" s="38">
        <f t="shared" si="1"/>
        <v>370677</v>
      </c>
      <c r="S18" s="39">
        <v>10993</v>
      </c>
      <c r="T18" s="40">
        <f t="shared" si="2"/>
        <v>13865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 t="s">
        <v>38</v>
      </c>
      <c r="F19" s="31" t="s">
        <v>79</v>
      </c>
      <c r="G19" s="31" t="s">
        <v>45</v>
      </c>
      <c r="H19" s="31" t="s">
        <v>41</v>
      </c>
      <c r="I19" s="33">
        <v>1</v>
      </c>
      <c r="J19" s="34">
        <v>4</v>
      </c>
      <c r="K19" s="35">
        <v>48547</v>
      </c>
      <c r="L19" s="36">
        <v>1633</v>
      </c>
      <c r="M19" s="37" t="e">
        <f t="shared" si="0"/>
        <v>#DIV/0!</v>
      </c>
      <c r="N19" s="38"/>
      <c r="O19" s="38">
        <v>66055</v>
      </c>
      <c r="P19" s="38">
        <v>2600</v>
      </c>
      <c r="Q19" s="39"/>
      <c r="R19" s="38">
        <f t="shared" si="1"/>
        <v>66055</v>
      </c>
      <c r="S19" s="39"/>
      <c r="T19" s="40">
        <f t="shared" si="2"/>
        <v>2600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8</v>
      </c>
      <c r="F20" s="31" t="s">
        <v>64</v>
      </c>
      <c r="G20" s="31" t="s">
        <v>45</v>
      </c>
      <c r="H20" s="31" t="s">
        <v>48</v>
      </c>
      <c r="I20" s="33">
        <v>4</v>
      </c>
      <c r="J20" s="34">
        <v>5</v>
      </c>
      <c r="K20" s="35">
        <v>49123</v>
      </c>
      <c r="L20" s="36">
        <v>1625</v>
      </c>
      <c r="M20" s="37">
        <f t="shared" si="0"/>
        <v>-0.3626478443342236</v>
      </c>
      <c r="N20" s="38">
        <v>96977</v>
      </c>
      <c r="O20" s="38">
        <v>61808.5</v>
      </c>
      <c r="P20" s="38">
        <v>2298</v>
      </c>
      <c r="Q20" s="39">
        <v>394809</v>
      </c>
      <c r="R20" s="38">
        <f t="shared" si="1"/>
        <v>456617.5</v>
      </c>
      <c r="S20" s="39">
        <v>14749</v>
      </c>
      <c r="T20" s="40">
        <f t="shared" si="2"/>
        <v>17047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9</v>
      </c>
      <c r="F21" s="31" t="s">
        <v>44</v>
      </c>
      <c r="G21" s="31" t="s">
        <v>45</v>
      </c>
      <c r="H21" s="31" t="s">
        <v>41</v>
      </c>
      <c r="I21" s="33">
        <v>8</v>
      </c>
      <c r="J21" s="34">
        <v>6</v>
      </c>
      <c r="K21" s="35">
        <v>32051</v>
      </c>
      <c r="L21" s="36">
        <v>1185</v>
      </c>
      <c r="M21" s="37">
        <f t="shared" si="0"/>
        <v>-0.28129879903847</v>
      </c>
      <c r="N21" s="38">
        <v>58889.48</v>
      </c>
      <c r="O21" s="38">
        <v>42323.94</v>
      </c>
      <c r="P21" s="38">
        <v>1657</v>
      </c>
      <c r="Q21" s="39">
        <v>1125318.7999999998</v>
      </c>
      <c r="R21" s="38">
        <f t="shared" si="1"/>
        <v>1167642.7399999998</v>
      </c>
      <c r="S21" s="39">
        <v>42679</v>
      </c>
      <c r="T21" s="40">
        <f t="shared" si="2"/>
        <v>44336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12</v>
      </c>
      <c r="F22" s="31" t="s">
        <v>46</v>
      </c>
      <c r="G22" s="31" t="s">
        <v>45</v>
      </c>
      <c r="H22" s="31" t="s">
        <v>41</v>
      </c>
      <c r="I22" s="33">
        <v>10</v>
      </c>
      <c r="J22" s="34">
        <v>6</v>
      </c>
      <c r="K22" s="35">
        <v>22300</v>
      </c>
      <c r="L22" s="36">
        <v>1088</v>
      </c>
      <c r="M22" s="37">
        <f t="shared" si="0"/>
        <v>0.07530508964823257</v>
      </c>
      <c r="N22" s="38">
        <v>27865.58</v>
      </c>
      <c r="O22" s="38">
        <v>29964</v>
      </c>
      <c r="P22" s="38">
        <v>1408</v>
      </c>
      <c r="Q22" s="39">
        <v>3627013.6399999997</v>
      </c>
      <c r="R22" s="38">
        <f t="shared" si="1"/>
        <v>3656977.6399999997</v>
      </c>
      <c r="S22" s="39">
        <v>135416</v>
      </c>
      <c r="T22" s="40">
        <f t="shared" si="2"/>
        <v>136824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13</v>
      </c>
      <c r="F23" s="31" t="s">
        <v>47</v>
      </c>
      <c r="G23" s="31" t="s">
        <v>45</v>
      </c>
      <c r="H23" s="31" t="s">
        <v>48</v>
      </c>
      <c r="I23" s="33">
        <v>5</v>
      </c>
      <c r="J23" s="34">
        <v>4</v>
      </c>
      <c r="K23" s="35">
        <v>21879</v>
      </c>
      <c r="L23" s="36">
        <v>792</v>
      </c>
      <c r="M23" s="37">
        <f t="shared" si="0"/>
        <v>0.025256606836835838</v>
      </c>
      <c r="N23" s="38">
        <v>27717.5</v>
      </c>
      <c r="O23" s="38">
        <v>28417.55</v>
      </c>
      <c r="P23" s="38">
        <v>1148</v>
      </c>
      <c r="Q23" s="39">
        <v>230321.48</v>
      </c>
      <c r="R23" s="38">
        <f t="shared" si="1"/>
        <v>258739.03</v>
      </c>
      <c r="S23" s="39">
        <v>8728</v>
      </c>
      <c r="T23" s="40">
        <f t="shared" si="2"/>
        <v>9876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10</v>
      </c>
      <c r="F24" s="31" t="s">
        <v>68</v>
      </c>
      <c r="G24" s="31" t="s">
        <v>45</v>
      </c>
      <c r="H24" s="31" t="s">
        <v>48</v>
      </c>
      <c r="I24" s="33">
        <v>3</v>
      </c>
      <c r="J24" s="34">
        <v>4</v>
      </c>
      <c r="K24" s="35">
        <v>16657</v>
      </c>
      <c r="L24" s="36">
        <v>555</v>
      </c>
      <c r="M24" s="37">
        <f t="shared" si="0"/>
        <v>-0.49169715466418973</v>
      </c>
      <c r="N24" s="38">
        <v>52753</v>
      </c>
      <c r="O24" s="38">
        <v>26814.5</v>
      </c>
      <c r="P24" s="38">
        <v>919</v>
      </c>
      <c r="Q24" s="39">
        <v>125081.12</v>
      </c>
      <c r="R24" s="38">
        <f t="shared" si="1"/>
        <v>151895.62</v>
      </c>
      <c r="S24" s="39">
        <v>4817</v>
      </c>
      <c r="T24" s="40">
        <f t="shared" si="2"/>
        <v>5736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17</v>
      </c>
      <c r="F25" s="31" t="s">
        <v>58</v>
      </c>
      <c r="G25" s="31" t="s">
        <v>45</v>
      </c>
      <c r="H25" s="31" t="s">
        <v>41</v>
      </c>
      <c r="I25" s="33">
        <v>8</v>
      </c>
      <c r="J25" s="34">
        <v>7</v>
      </c>
      <c r="K25" s="35">
        <v>9178</v>
      </c>
      <c r="L25" s="36">
        <v>446</v>
      </c>
      <c r="M25" s="37">
        <f t="shared" si="0"/>
        <v>0.6222297620601158</v>
      </c>
      <c r="N25" s="38">
        <v>11494.5</v>
      </c>
      <c r="O25" s="38">
        <v>18646.72</v>
      </c>
      <c r="P25" s="38">
        <v>890</v>
      </c>
      <c r="Q25" s="39">
        <v>275232.76</v>
      </c>
      <c r="R25" s="38">
        <f t="shared" si="1"/>
        <v>293879.48</v>
      </c>
      <c r="S25" s="39">
        <v>12124</v>
      </c>
      <c r="T25" s="40">
        <f t="shared" si="2"/>
        <v>13014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11</v>
      </c>
      <c r="F26" s="31" t="s">
        <v>42</v>
      </c>
      <c r="G26" s="31" t="s">
        <v>43</v>
      </c>
      <c r="H26" s="31" t="s">
        <v>41</v>
      </c>
      <c r="I26" s="33">
        <v>7</v>
      </c>
      <c r="J26" s="34">
        <v>4</v>
      </c>
      <c r="K26" s="35">
        <v>10652</v>
      </c>
      <c r="L26" s="36">
        <v>412</v>
      </c>
      <c r="M26" s="37">
        <f t="shared" si="0"/>
        <v>-0.7303743018258713</v>
      </c>
      <c r="N26" s="38">
        <v>39506.62</v>
      </c>
      <c r="O26" s="38">
        <v>10652</v>
      </c>
      <c r="P26" s="38">
        <v>412</v>
      </c>
      <c r="Q26" s="39">
        <v>812651.98</v>
      </c>
      <c r="R26" s="38">
        <f t="shared" si="1"/>
        <v>823303.98</v>
      </c>
      <c r="S26" s="39">
        <v>31703</v>
      </c>
      <c r="T26" s="40">
        <f t="shared" si="2"/>
        <v>32115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20</v>
      </c>
      <c r="F27" s="31" t="s">
        <v>49</v>
      </c>
      <c r="G27" s="31" t="s">
        <v>50</v>
      </c>
      <c r="H27" s="31" t="s">
        <v>37</v>
      </c>
      <c r="I27" s="33">
        <v>6</v>
      </c>
      <c r="J27" s="34">
        <v>5</v>
      </c>
      <c r="K27" s="35">
        <v>8490</v>
      </c>
      <c r="L27" s="36">
        <v>330</v>
      </c>
      <c r="M27" s="37">
        <f t="shared" si="0"/>
        <v>-0.03761234857366158</v>
      </c>
      <c r="N27" s="38">
        <v>10236</v>
      </c>
      <c r="O27" s="38">
        <v>9851</v>
      </c>
      <c r="P27" s="38">
        <v>401</v>
      </c>
      <c r="Q27" s="39">
        <v>236563</v>
      </c>
      <c r="R27" s="38">
        <f t="shared" si="1"/>
        <v>246414</v>
      </c>
      <c r="S27" s="39">
        <v>9102</v>
      </c>
      <c r="T27" s="40">
        <f t="shared" si="2"/>
        <v>9503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14</v>
      </c>
      <c r="F28" s="31" t="s">
        <v>73</v>
      </c>
      <c r="G28" s="31" t="s">
        <v>74</v>
      </c>
      <c r="H28" s="31" t="s">
        <v>41</v>
      </c>
      <c r="I28" s="33">
        <v>2</v>
      </c>
      <c r="J28" s="34">
        <v>6</v>
      </c>
      <c r="K28" s="35">
        <v>3209</v>
      </c>
      <c r="L28" s="36">
        <v>130</v>
      </c>
      <c r="M28" s="37">
        <f t="shared" si="0"/>
        <v>-0.6120886501007388</v>
      </c>
      <c r="N28" s="38">
        <v>22335</v>
      </c>
      <c r="O28" s="38">
        <v>8664</v>
      </c>
      <c r="P28" s="38">
        <v>405</v>
      </c>
      <c r="Q28" s="39">
        <v>22335</v>
      </c>
      <c r="R28" s="38">
        <f t="shared" si="1"/>
        <v>30999</v>
      </c>
      <c r="S28" s="39">
        <v>976</v>
      </c>
      <c r="T28" s="40">
        <f t="shared" si="2"/>
        <v>1381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15</v>
      </c>
      <c r="F29" s="31" t="s">
        <v>52</v>
      </c>
      <c r="G29" s="31" t="s">
        <v>45</v>
      </c>
      <c r="H29" s="31" t="s">
        <v>53</v>
      </c>
      <c r="I29" s="33">
        <v>11</v>
      </c>
      <c r="J29" s="34">
        <v>7</v>
      </c>
      <c r="K29" s="35">
        <v>7735</v>
      </c>
      <c r="L29" s="36">
        <v>398</v>
      </c>
      <c r="M29" s="37">
        <f t="shared" si="0"/>
        <v>-0.408443874900426</v>
      </c>
      <c r="N29" s="38">
        <v>14436.5</v>
      </c>
      <c r="O29" s="38">
        <v>8540</v>
      </c>
      <c r="P29" s="38">
        <v>443</v>
      </c>
      <c r="Q29" s="39">
        <v>785484.16</v>
      </c>
      <c r="R29" s="38">
        <f t="shared" si="1"/>
        <v>794024.16</v>
      </c>
      <c r="S29" s="39">
        <v>37529</v>
      </c>
      <c r="T29" s="40">
        <f t="shared" si="2"/>
        <v>37972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19</v>
      </c>
      <c r="F30" s="31" t="s">
        <v>57</v>
      </c>
      <c r="G30" s="31" t="s">
        <v>50</v>
      </c>
      <c r="H30" s="31" t="s">
        <v>37</v>
      </c>
      <c r="I30" s="33">
        <v>9</v>
      </c>
      <c r="J30" s="34">
        <v>7</v>
      </c>
      <c r="K30" s="35">
        <v>4728</v>
      </c>
      <c r="L30" s="36">
        <v>288</v>
      </c>
      <c r="M30" s="37">
        <f t="shared" si="0"/>
        <v>-0.44853789919199694</v>
      </c>
      <c r="N30" s="38">
        <v>10396</v>
      </c>
      <c r="O30" s="38">
        <v>5733</v>
      </c>
      <c r="P30" s="38">
        <v>355</v>
      </c>
      <c r="Q30" s="39">
        <v>661059</v>
      </c>
      <c r="R30" s="38">
        <f t="shared" si="1"/>
        <v>666792</v>
      </c>
      <c r="S30" s="39">
        <v>23492</v>
      </c>
      <c r="T30" s="40">
        <f t="shared" si="2"/>
        <v>23847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2" ht="13.5" thickBot="1">
      <c r="D31" s="44"/>
      <c r="E31" s="45"/>
      <c r="F31" s="45"/>
      <c r="G31" s="45"/>
      <c r="H31" s="45"/>
      <c r="I31" s="45"/>
      <c r="J31" s="45"/>
      <c r="K31" s="46">
        <f>SUM(K10:K30)</f>
        <v>1903850</v>
      </c>
      <c r="L31" s="46">
        <f>SUM(L10:L30)</f>
        <v>67835</v>
      </c>
      <c r="M31" s="47">
        <f t="shared" si="0"/>
        <v>0.14925640219155079</v>
      </c>
      <c r="N31" s="46">
        <f>SUM(N10:N30)</f>
        <v>2187521.24</v>
      </c>
      <c r="O31" s="46">
        <f aca="true" t="shared" si="3" ref="O31:T31">SUM(O10:O30)</f>
        <v>2514022.79</v>
      </c>
      <c r="P31" s="46">
        <f t="shared" si="3"/>
        <v>95515</v>
      </c>
      <c r="Q31" s="46">
        <f t="shared" si="3"/>
        <v>17077098.4</v>
      </c>
      <c r="R31" s="46">
        <f t="shared" si="3"/>
        <v>19591121.189999998</v>
      </c>
      <c r="S31" s="46">
        <f t="shared" si="3"/>
        <v>641198</v>
      </c>
      <c r="T31" s="46">
        <f t="shared" si="3"/>
        <v>736713</v>
      </c>
      <c r="U31" s="48"/>
      <c r="V31" s="49">
        <f>SUM(V10:V30)</f>
        <v>0</v>
      </c>
    </row>
    <row r="37" spans="16:256" s="3" customFormat="1" ht="12.75">
      <c r="P37" s="49"/>
      <c r="Q37" s="49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6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69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70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3</v>
      </c>
      <c r="N4" s="22" t="s">
        <v>8</v>
      </c>
      <c r="Q4" s="22"/>
      <c r="R4" s="1" t="s">
        <v>9</v>
      </c>
      <c r="S4" s="1"/>
      <c r="T4" s="23">
        <v>40199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 t="s">
        <v>30</v>
      </c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31" t="s">
        <v>35</v>
      </c>
      <c r="G10" s="31" t="s">
        <v>36</v>
      </c>
      <c r="H10" s="31" t="s">
        <v>37</v>
      </c>
      <c r="I10" s="33">
        <v>5</v>
      </c>
      <c r="J10" s="34">
        <v>20</v>
      </c>
      <c r="K10" s="35">
        <v>537165</v>
      </c>
      <c r="L10" s="36">
        <v>17148</v>
      </c>
      <c r="M10" s="37">
        <f aca="true" t="shared" si="0" ref="M10:M30">O10/N10-100%</f>
        <v>-0.18611146348228247</v>
      </c>
      <c r="N10" s="38">
        <v>930206</v>
      </c>
      <c r="O10" s="38">
        <v>757084</v>
      </c>
      <c r="P10" s="38">
        <v>25485</v>
      </c>
      <c r="Q10" s="39">
        <v>4032506</v>
      </c>
      <c r="R10" s="38">
        <f aca="true" t="shared" si="1" ref="R10:R29">O10+Q10</f>
        <v>4789590</v>
      </c>
      <c r="S10" s="39">
        <v>139742</v>
      </c>
      <c r="T10" s="40">
        <f aca="true" t="shared" si="2" ref="T10:T29">S10+P10</f>
        <v>165227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2</v>
      </c>
      <c r="F11" s="31" t="s">
        <v>39</v>
      </c>
      <c r="G11" s="31" t="s">
        <v>40</v>
      </c>
      <c r="H11" s="31" t="s">
        <v>41</v>
      </c>
      <c r="I11" s="33">
        <v>4</v>
      </c>
      <c r="J11" s="34">
        <v>9</v>
      </c>
      <c r="K11" s="35">
        <v>219790</v>
      </c>
      <c r="L11" s="36">
        <v>7592</v>
      </c>
      <c r="M11" s="37">
        <f t="shared" si="0"/>
        <v>-0.261033495008377</v>
      </c>
      <c r="N11" s="38">
        <v>392511.62</v>
      </c>
      <c r="O11" s="38">
        <v>290052.94</v>
      </c>
      <c r="P11" s="38">
        <v>11274</v>
      </c>
      <c r="Q11" s="39">
        <v>1367414.92</v>
      </c>
      <c r="R11" s="38">
        <f t="shared" si="1"/>
        <v>1657467.8599999999</v>
      </c>
      <c r="S11" s="39">
        <v>53675</v>
      </c>
      <c r="T11" s="40">
        <f t="shared" si="2"/>
        <v>64949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 t="s">
        <v>38</v>
      </c>
      <c r="F12" s="31" t="s">
        <v>71</v>
      </c>
      <c r="G12" s="31" t="s">
        <v>51</v>
      </c>
      <c r="H12" s="31" t="s">
        <v>37</v>
      </c>
      <c r="I12" s="33">
        <v>1</v>
      </c>
      <c r="J12" s="34">
        <v>7</v>
      </c>
      <c r="K12" s="35">
        <v>166957</v>
      </c>
      <c r="L12" s="36">
        <v>5668</v>
      </c>
      <c r="M12" s="37" t="e">
        <f t="shared" si="0"/>
        <v>#DIV/0!</v>
      </c>
      <c r="N12" s="38"/>
      <c r="O12" s="38">
        <v>205917</v>
      </c>
      <c r="P12" s="38">
        <v>7646</v>
      </c>
      <c r="Q12" s="39"/>
      <c r="R12" s="38">
        <f t="shared" si="1"/>
        <v>205917</v>
      </c>
      <c r="S12" s="39"/>
      <c r="T12" s="40">
        <f t="shared" si="2"/>
        <v>7646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3</v>
      </c>
      <c r="F13" s="50" t="s">
        <v>62</v>
      </c>
      <c r="G13" s="31" t="s">
        <v>45</v>
      </c>
      <c r="H13" s="31" t="s">
        <v>41</v>
      </c>
      <c r="I13" s="33">
        <v>3</v>
      </c>
      <c r="J13" s="34">
        <v>13</v>
      </c>
      <c r="K13" s="35">
        <v>144891</v>
      </c>
      <c r="L13" s="36">
        <v>5697</v>
      </c>
      <c r="M13" s="37">
        <f t="shared" si="0"/>
        <v>-0.3452256041048787</v>
      </c>
      <c r="N13" s="38">
        <v>252826.96</v>
      </c>
      <c r="O13" s="38">
        <v>165544.62</v>
      </c>
      <c r="P13" s="38">
        <v>6712</v>
      </c>
      <c r="Q13" s="39">
        <v>862223.5399999999</v>
      </c>
      <c r="R13" s="38">
        <f t="shared" si="1"/>
        <v>1027768.1599999999</v>
      </c>
      <c r="S13" s="39">
        <v>33400</v>
      </c>
      <c r="T13" s="40">
        <f t="shared" si="2"/>
        <v>40112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4</v>
      </c>
      <c r="F14" s="31" t="s">
        <v>63</v>
      </c>
      <c r="G14" s="31" t="s">
        <v>45</v>
      </c>
      <c r="H14" s="31" t="s">
        <v>41</v>
      </c>
      <c r="I14" s="33">
        <v>3</v>
      </c>
      <c r="J14" s="34">
        <v>7</v>
      </c>
      <c r="K14" s="35">
        <v>127503</v>
      </c>
      <c r="L14" s="36">
        <v>4245</v>
      </c>
      <c r="M14" s="37">
        <f t="shared" si="0"/>
        <v>-0.2563189833952705</v>
      </c>
      <c r="N14" s="38">
        <v>212667.12</v>
      </c>
      <c r="O14" s="38">
        <v>158156.5</v>
      </c>
      <c r="P14" s="38">
        <v>5886</v>
      </c>
      <c r="Q14" s="39">
        <v>528699.94</v>
      </c>
      <c r="R14" s="38">
        <f t="shared" si="1"/>
        <v>686856.44</v>
      </c>
      <c r="S14" s="39">
        <v>20278</v>
      </c>
      <c r="T14" s="40">
        <f t="shared" si="2"/>
        <v>26164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5</v>
      </c>
      <c r="F15" s="31" t="s">
        <v>66</v>
      </c>
      <c r="G15" s="31" t="s">
        <v>45</v>
      </c>
      <c r="H15" s="31" t="s">
        <v>67</v>
      </c>
      <c r="I15" s="33">
        <v>2</v>
      </c>
      <c r="J15" s="34">
        <v>4</v>
      </c>
      <c r="K15" s="35">
        <v>92068</v>
      </c>
      <c r="L15" s="36">
        <v>3008</v>
      </c>
      <c r="M15" s="37">
        <f t="shared" si="0"/>
        <v>-0.30921525047016585</v>
      </c>
      <c r="N15" s="38">
        <v>175470</v>
      </c>
      <c r="O15" s="38">
        <v>121212</v>
      </c>
      <c r="P15" s="38">
        <v>4473</v>
      </c>
      <c r="Q15" s="39">
        <v>175470</v>
      </c>
      <c r="R15" s="38">
        <f t="shared" si="1"/>
        <v>296682</v>
      </c>
      <c r="S15" s="39">
        <v>6520</v>
      </c>
      <c r="T15" s="40">
        <f t="shared" si="2"/>
        <v>10993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 t="s">
        <v>38</v>
      </c>
      <c r="F16" s="31" t="s">
        <v>72</v>
      </c>
      <c r="G16" s="31" t="s">
        <v>45</v>
      </c>
      <c r="H16" s="31" t="s">
        <v>55</v>
      </c>
      <c r="I16" s="33">
        <v>1</v>
      </c>
      <c r="J16" s="34">
        <v>5</v>
      </c>
      <c r="K16" s="35">
        <v>85925</v>
      </c>
      <c r="L16" s="36">
        <v>3069</v>
      </c>
      <c r="M16" s="37" t="e">
        <f t="shared" si="0"/>
        <v>#DIV/0!</v>
      </c>
      <c r="N16" s="38"/>
      <c r="O16" s="38">
        <v>116947</v>
      </c>
      <c r="P16" s="38">
        <v>4792</v>
      </c>
      <c r="Q16" s="39"/>
      <c r="R16" s="38">
        <f t="shared" si="1"/>
        <v>116947</v>
      </c>
      <c r="S16" s="39"/>
      <c r="T16" s="40">
        <f t="shared" si="2"/>
        <v>4792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6</v>
      </c>
      <c r="F17" s="31" t="s">
        <v>64</v>
      </c>
      <c r="G17" s="31" t="s">
        <v>45</v>
      </c>
      <c r="H17" s="31" t="s">
        <v>48</v>
      </c>
      <c r="I17" s="33">
        <v>3</v>
      </c>
      <c r="J17" s="34">
        <v>5</v>
      </c>
      <c r="K17" s="35">
        <v>77708</v>
      </c>
      <c r="L17" s="36">
        <v>2568</v>
      </c>
      <c r="M17" s="37">
        <f t="shared" si="0"/>
        <v>-0.21663549967486706</v>
      </c>
      <c r="N17" s="38">
        <v>123795.5</v>
      </c>
      <c r="O17" s="38">
        <v>96977</v>
      </c>
      <c r="P17" s="38">
        <v>3589</v>
      </c>
      <c r="Q17" s="39">
        <v>297832</v>
      </c>
      <c r="R17" s="38">
        <f t="shared" si="1"/>
        <v>394809</v>
      </c>
      <c r="S17" s="39">
        <v>11160</v>
      </c>
      <c r="T17" s="40">
        <f t="shared" si="2"/>
        <v>14749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8</v>
      </c>
      <c r="F18" s="31" t="s">
        <v>44</v>
      </c>
      <c r="G18" s="31" t="s">
        <v>45</v>
      </c>
      <c r="H18" s="31" t="s">
        <v>41</v>
      </c>
      <c r="I18" s="33">
        <v>7</v>
      </c>
      <c r="J18" s="34">
        <v>6</v>
      </c>
      <c r="K18" s="35">
        <v>44682</v>
      </c>
      <c r="L18" s="36">
        <v>1503</v>
      </c>
      <c r="M18" s="37">
        <f t="shared" si="0"/>
        <v>-0.19030558018987898</v>
      </c>
      <c r="N18" s="38">
        <v>72730.5</v>
      </c>
      <c r="O18" s="38">
        <v>58889.48</v>
      </c>
      <c r="P18" s="38">
        <v>2276</v>
      </c>
      <c r="Q18" s="39">
        <v>1066429.3199999998</v>
      </c>
      <c r="R18" s="38">
        <f t="shared" si="1"/>
        <v>1125318.7999999998</v>
      </c>
      <c r="S18" s="39">
        <v>40403</v>
      </c>
      <c r="T18" s="40">
        <f t="shared" si="2"/>
        <v>42679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9</v>
      </c>
      <c r="F19" s="31" t="s">
        <v>68</v>
      </c>
      <c r="G19" s="31" t="s">
        <v>45</v>
      </c>
      <c r="H19" s="31" t="s">
        <v>48</v>
      </c>
      <c r="I19" s="33">
        <v>2</v>
      </c>
      <c r="J19" s="34">
        <v>4</v>
      </c>
      <c r="K19" s="35">
        <v>40099</v>
      </c>
      <c r="L19" s="36">
        <v>1304</v>
      </c>
      <c r="M19" s="37">
        <f t="shared" si="0"/>
        <v>-0.2706432850736338</v>
      </c>
      <c r="N19" s="38">
        <v>72328.12</v>
      </c>
      <c r="O19" s="38">
        <v>52753</v>
      </c>
      <c r="P19" s="38">
        <v>1973</v>
      </c>
      <c r="Q19" s="39">
        <v>72328.12</v>
      </c>
      <c r="R19" s="38">
        <f t="shared" si="1"/>
        <v>125081.12</v>
      </c>
      <c r="S19" s="39">
        <v>2844</v>
      </c>
      <c r="T19" s="40">
        <f t="shared" si="2"/>
        <v>4817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10</v>
      </c>
      <c r="F20" s="31" t="s">
        <v>42</v>
      </c>
      <c r="G20" s="31" t="s">
        <v>43</v>
      </c>
      <c r="H20" s="31" t="s">
        <v>41</v>
      </c>
      <c r="I20" s="33">
        <v>6</v>
      </c>
      <c r="J20" s="34">
        <v>7</v>
      </c>
      <c r="K20" s="35">
        <v>28290</v>
      </c>
      <c r="L20" s="36">
        <v>1045</v>
      </c>
      <c r="M20" s="37">
        <f t="shared" si="0"/>
        <v>-0.37862761683696755</v>
      </c>
      <c r="N20" s="38">
        <v>63579.62</v>
      </c>
      <c r="O20" s="38">
        <v>39506.62</v>
      </c>
      <c r="P20" s="38">
        <v>1703</v>
      </c>
      <c r="Q20" s="39">
        <v>773145.36</v>
      </c>
      <c r="R20" s="38">
        <f t="shared" si="1"/>
        <v>812651.98</v>
      </c>
      <c r="S20" s="39">
        <v>30000</v>
      </c>
      <c r="T20" s="40">
        <f t="shared" si="2"/>
        <v>31703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7</v>
      </c>
      <c r="F21" s="31" t="s">
        <v>46</v>
      </c>
      <c r="G21" s="31" t="s">
        <v>45</v>
      </c>
      <c r="H21" s="31" t="s">
        <v>41</v>
      </c>
      <c r="I21" s="33">
        <v>9</v>
      </c>
      <c r="J21" s="34">
        <v>7</v>
      </c>
      <c r="K21" s="35">
        <v>25668</v>
      </c>
      <c r="L21" s="36">
        <v>1187</v>
      </c>
      <c r="M21" s="37">
        <f t="shared" si="0"/>
        <v>-0.638597103752961</v>
      </c>
      <c r="N21" s="38">
        <v>77103.92</v>
      </c>
      <c r="O21" s="38">
        <v>27865.58</v>
      </c>
      <c r="P21" s="38">
        <v>1299</v>
      </c>
      <c r="Q21" s="39">
        <v>3599148.0599999996</v>
      </c>
      <c r="R21" s="38">
        <f t="shared" si="1"/>
        <v>3627013.6399999997</v>
      </c>
      <c r="S21" s="39">
        <v>134117</v>
      </c>
      <c r="T21" s="40">
        <f t="shared" si="2"/>
        <v>135416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12</v>
      </c>
      <c r="F22" s="31" t="s">
        <v>47</v>
      </c>
      <c r="G22" s="31" t="s">
        <v>45</v>
      </c>
      <c r="H22" s="31" t="s">
        <v>48</v>
      </c>
      <c r="I22" s="33">
        <v>4</v>
      </c>
      <c r="J22" s="34">
        <v>4</v>
      </c>
      <c r="K22" s="35">
        <v>3560</v>
      </c>
      <c r="L22" s="36">
        <v>197</v>
      </c>
      <c r="M22" s="37">
        <f t="shared" si="0"/>
        <v>-0.1882926720699467</v>
      </c>
      <c r="N22" s="38">
        <v>34147.16</v>
      </c>
      <c r="O22" s="38">
        <v>27717.5</v>
      </c>
      <c r="P22" s="38">
        <v>1128</v>
      </c>
      <c r="Q22" s="39">
        <v>202603.98</v>
      </c>
      <c r="R22" s="38">
        <f t="shared" si="1"/>
        <v>230321.48</v>
      </c>
      <c r="S22" s="39">
        <v>7600</v>
      </c>
      <c r="T22" s="40">
        <f t="shared" si="2"/>
        <v>8728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 t="s">
        <v>38</v>
      </c>
      <c r="F23" s="31" t="s">
        <v>73</v>
      </c>
      <c r="G23" s="31" t="s">
        <v>74</v>
      </c>
      <c r="H23" s="31" t="s">
        <v>41</v>
      </c>
      <c r="I23" s="33">
        <v>1</v>
      </c>
      <c r="J23" s="34">
        <v>7</v>
      </c>
      <c r="K23" s="35">
        <v>16132</v>
      </c>
      <c r="L23" s="36">
        <v>598</v>
      </c>
      <c r="M23" s="37" t="e">
        <f t="shared" si="0"/>
        <v>#DIV/0!</v>
      </c>
      <c r="N23" s="38"/>
      <c r="O23" s="38">
        <v>22335</v>
      </c>
      <c r="P23" s="38">
        <v>976</v>
      </c>
      <c r="Q23" s="39"/>
      <c r="R23" s="38">
        <f t="shared" si="1"/>
        <v>22335</v>
      </c>
      <c r="S23" s="39"/>
      <c r="T23" s="40">
        <f t="shared" si="2"/>
        <v>976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13</v>
      </c>
      <c r="F24" s="31" t="s">
        <v>52</v>
      </c>
      <c r="G24" s="31" t="s">
        <v>45</v>
      </c>
      <c r="H24" s="31" t="s">
        <v>53</v>
      </c>
      <c r="I24" s="33">
        <v>10</v>
      </c>
      <c r="J24" s="34">
        <v>7</v>
      </c>
      <c r="K24" s="35">
        <v>12333</v>
      </c>
      <c r="L24" s="36">
        <v>598</v>
      </c>
      <c r="M24" s="37">
        <f t="shared" si="0"/>
        <v>-0.5617334547662416</v>
      </c>
      <c r="N24" s="38">
        <v>32940</v>
      </c>
      <c r="O24" s="38">
        <v>14436.5</v>
      </c>
      <c r="P24" s="38">
        <v>720</v>
      </c>
      <c r="Q24" s="39">
        <v>771047.66</v>
      </c>
      <c r="R24" s="38">
        <f t="shared" si="1"/>
        <v>785484.16</v>
      </c>
      <c r="S24" s="39">
        <v>36809</v>
      </c>
      <c r="T24" s="40">
        <f t="shared" si="2"/>
        <v>37529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11</v>
      </c>
      <c r="F25" s="31">
        <v>2012</v>
      </c>
      <c r="G25" s="31" t="s">
        <v>51</v>
      </c>
      <c r="H25" s="31" t="s">
        <v>37</v>
      </c>
      <c r="I25" s="33">
        <v>10</v>
      </c>
      <c r="J25" s="34">
        <v>3</v>
      </c>
      <c r="K25" s="35">
        <v>11675</v>
      </c>
      <c r="L25" s="36">
        <v>409</v>
      </c>
      <c r="M25" s="37">
        <f t="shared" si="0"/>
        <v>-0.6192011212333567</v>
      </c>
      <c r="N25" s="38">
        <v>35675</v>
      </c>
      <c r="O25" s="38">
        <v>13585</v>
      </c>
      <c r="P25" s="38">
        <v>496</v>
      </c>
      <c r="Q25" s="39">
        <v>2352312</v>
      </c>
      <c r="R25" s="38">
        <f t="shared" si="1"/>
        <v>2365897</v>
      </c>
      <c r="S25" s="39">
        <v>86905</v>
      </c>
      <c r="T25" s="40">
        <f t="shared" si="2"/>
        <v>87401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14</v>
      </c>
      <c r="F26" s="31" t="s">
        <v>58</v>
      </c>
      <c r="G26" s="31" t="s">
        <v>45</v>
      </c>
      <c r="H26" s="31" t="s">
        <v>41</v>
      </c>
      <c r="I26" s="33">
        <v>7</v>
      </c>
      <c r="J26" s="34">
        <v>7</v>
      </c>
      <c r="K26" s="35">
        <v>11107</v>
      </c>
      <c r="L26" s="36">
        <v>562</v>
      </c>
      <c r="M26" s="37">
        <f t="shared" si="0"/>
        <v>-0.5200826687820967</v>
      </c>
      <c r="N26" s="38">
        <v>23951</v>
      </c>
      <c r="O26" s="38">
        <v>11494.5</v>
      </c>
      <c r="P26" s="38">
        <v>583</v>
      </c>
      <c r="Q26" s="39">
        <v>263738.26</v>
      </c>
      <c r="R26" s="38">
        <f t="shared" si="1"/>
        <v>275232.76</v>
      </c>
      <c r="S26" s="39">
        <v>11541</v>
      </c>
      <c r="T26" s="40">
        <f t="shared" si="2"/>
        <v>12124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16</v>
      </c>
      <c r="F27" s="31" t="s">
        <v>56</v>
      </c>
      <c r="G27" s="31" t="s">
        <v>45</v>
      </c>
      <c r="H27" s="31" t="s">
        <v>55</v>
      </c>
      <c r="I27" s="33">
        <v>5</v>
      </c>
      <c r="J27" s="34">
        <v>3</v>
      </c>
      <c r="K27" s="35">
        <v>8013</v>
      </c>
      <c r="L27" s="36">
        <v>319</v>
      </c>
      <c r="M27" s="37">
        <f t="shared" si="0"/>
        <v>0.12488282470575984</v>
      </c>
      <c r="N27" s="38">
        <v>9601</v>
      </c>
      <c r="O27" s="38">
        <v>10800</v>
      </c>
      <c r="P27" s="38">
        <v>461</v>
      </c>
      <c r="Q27" s="39">
        <v>112845</v>
      </c>
      <c r="R27" s="38">
        <f t="shared" si="1"/>
        <v>123645</v>
      </c>
      <c r="S27" s="39">
        <v>4365</v>
      </c>
      <c r="T27" s="40">
        <f t="shared" si="2"/>
        <v>4826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18</v>
      </c>
      <c r="F28" s="31" t="s">
        <v>57</v>
      </c>
      <c r="G28" s="31" t="s">
        <v>50</v>
      </c>
      <c r="H28" s="31" t="s">
        <v>37</v>
      </c>
      <c r="I28" s="33">
        <v>8</v>
      </c>
      <c r="J28" s="34">
        <v>7</v>
      </c>
      <c r="K28" s="35">
        <v>6406</v>
      </c>
      <c r="L28" s="36">
        <v>312</v>
      </c>
      <c r="M28" s="37">
        <f t="shared" si="0"/>
        <v>0.09871063200169106</v>
      </c>
      <c r="N28" s="38">
        <v>9462</v>
      </c>
      <c r="O28" s="38">
        <v>10396</v>
      </c>
      <c r="P28" s="38">
        <v>446</v>
      </c>
      <c r="Q28" s="39">
        <v>650663</v>
      </c>
      <c r="R28" s="38">
        <f t="shared" si="1"/>
        <v>661059</v>
      </c>
      <c r="S28" s="39">
        <v>23046</v>
      </c>
      <c r="T28" s="40">
        <f t="shared" si="2"/>
        <v>23492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15</v>
      </c>
      <c r="F29" s="31" t="s">
        <v>49</v>
      </c>
      <c r="G29" s="31" t="s">
        <v>50</v>
      </c>
      <c r="H29" s="31" t="s">
        <v>37</v>
      </c>
      <c r="I29" s="33">
        <v>5</v>
      </c>
      <c r="J29" s="34">
        <v>5</v>
      </c>
      <c r="K29" s="35">
        <v>8266</v>
      </c>
      <c r="L29" s="36">
        <v>300</v>
      </c>
      <c r="M29" s="37">
        <f t="shared" si="0"/>
        <v>-0.46185794648020606</v>
      </c>
      <c r="N29" s="38">
        <v>19021</v>
      </c>
      <c r="O29" s="38">
        <v>10236</v>
      </c>
      <c r="P29" s="38">
        <v>390</v>
      </c>
      <c r="Q29" s="39">
        <v>226327</v>
      </c>
      <c r="R29" s="38">
        <f t="shared" si="1"/>
        <v>236563</v>
      </c>
      <c r="S29" s="39">
        <v>8712</v>
      </c>
      <c r="T29" s="40">
        <f t="shared" si="2"/>
        <v>9102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2" ht="13.5" thickBot="1">
      <c r="D30" s="44"/>
      <c r="E30" s="45"/>
      <c r="F30" s="45"/>
      <c r="G30" s="45"/>
      <c r="H30" s="45"/>
      <c r="I30" s="45"/>
      <c r="J30" s="45"/>
      <c r="K30" s="46">
        <f>SUM(K10:K29)</f>
        <v>1668238</v>
      </c>
      <c r="L30" s="46">
        <f>SUM(L10:L29)</f>
        <v>57329</v>
      </c>
      <c r="M30" s="47">
        <f t="shared" si="0"/>
        <v>-0.1284902117185589</v>
      </c>
      <c r="N30" s="46">
        <f>SUM(N10:N29)</f>
        <v>2538016.5200000005</v>
      </c>
      <c r="O30" s="46">
        <f aca="true" t="shared" si="3" ref="O30:T30">SUM(O10:O29)</f>
        <v>2211906.24</v>
      </c>
      <c r="P30" s="46">
        <f t="shared" si="3"/>
        <v>82308</v>
      </c>
      <c r="Q30" s="46">
        <f t="shared" si="3"/>
        <v>17354734.159999996</v>
      </c>
      <c r="R30" s="46">
        <f t="shared" si="3"/>
        <v>19566640.4</v>
      </c>
      <c r="S30" s="46">
        <f t="shared" si="3"/>
        <v>651117</v>
      </c>
      <c r="T30" s="46">
        <f t="shared" si="3"/>
        <v>733425</v>
      </c>
      <c r="U30" s="48"/>
      <c r="V30" s="49">
        <f>SUM(V10:V29)</f>
        <v>0</v>
      </c>
    </row>
    <row r="36" spans="16:256" s="3" customFormat="1" ht="12.75">
      <c r="P36" s="49"/>
      <c r="Q36" s="49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1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193</v>
      </c>
      <c r="L2" s="6" t="s">
        <v>1</v>
      </c>
      <c r="M2" s="7"/>
      <c r="N2" s="8"/>
      <c r="O2" s="9" t="s">
        <v>296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297</v>
      </c>
      <c r="P3" s="2"/>
      <c r="Q3" s="2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48</v>
      </c>
      <c r="N4" s="22" t="s">
        <v>8</v>
      </c>
      <c r="Q4" s="22"/>
      <c r="R4" s="1" t="s">
        <v>9</v>
      </c>
      <c r="S4" s="1"/>
      <c r="T4" s="23">
        <v>40514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50" t="s">
        <v>294</v>
      </c>
      <c r="G10" s="31" t="s">
        <v>40</v>
      </c>
      <c r="H10" s="31" t="s">
        <v>41</v>
      </c>
      <c r="I10" s="33">
        <v>2</v>
      </c>
      <c r="J10" s="33">
        <v>16</v>
      </c>
      <c r="K10" s="53">
        <v>529627</v>
      </c>
      <c r="L10" s="53">
        <v>18789</v>
      </c>
      <c r="M10" s="37">
        <f aca="true" t="shared" si="0" ref="M10:M35">O10/N10-100%</f>
        <v>-0.4160743834383438</v>
      </c>
      <c r="N10" s="53">
        <v>1111000</v>
      </c>
      <c r="O10" s="38">
        <v>648741.36</v>
      </c>
      <c r="P10" s="38">
        <v>24922</v>
      </c>
      <c r="Q10" s="59">
        <v>1366588.74</v>
      </c>
      <c r="R10" s="38">
        <f aca="true" t="shared" si="1" ref="R10:R34">O10+Q10</f>
        <v>2015330.1</v>
      </c>
      <c r="S10" s="52">
        <v>52030</v>
      </c>
      <c r="T10" s="40">
        <f aca="true" t="shared" si="2" ref="T10:T34">S10+P10</f>
        <v>76952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 t="s">
        <v>38</v>
      </c>
      <c r="F11" s="31" t="s">
        <v>298</v>
      </c>
      <c r="G11" s="31" t="s">
        <v>45</v>
      </c>
      <c r="H11" s="31" t="s">
        <v>41</v>
      </c>
      <c r="I11" s="33">
        <v>1</v>
      </c>
      <c r="J11" s="33">
        <v>6</v>
      </c>
      <c r="K11" s="53">
        <v>174591</v>
      </c>
      <c r="L11" s="53">
        <v>6138</v>
      </c>
      <c r="M11" s="37" t="e">
        <f t="shared" si="0"/>
        <v>#DIV/0!</v>
      </c>
      <c r="N11" s="53"/>
      <c r="O11" s="38">
        <v>225370</v>
      </c>
      <c r="P11" s="38">
        <v>8817</v>
      </c>
      <c r="Q11" s="59"/>
      <c r="R11" s="38">
        <f t="shared" si="1"/>
        <v>225370</v>
      </c>
      <c r="S11" s="52"/>
      <c r="T11" s="40">
        <f t="shared" si="2"/>
        <v>8817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 t="s">
        <v>38</v>
      </c>
      <c r="F12" s="31" t="s">
        <v>299</v>
      </c>
      <c r="G12" s="31" t="s">
        <v>51</v>
      </c>
      <c r="H12" s="31" t="s">
        <v>37</v>
      </c>
      <c r="I12" s="33">
        <v>1</v>
      </c>
      <c r="J12" s="33">
        <v>6</v>
      </c>
      <c r="K12" s="53">
        <v>95749</v>
      </c>
      <c r="L12" s="53">
        <v>3217</v>
      </c>
      <c r="M12" s="37" t="e">
        <f t="shared" si="0"/>
        <v>#DIV/0!</v>
      </c>
      <c r="N12" s="53"/>
      <c r="O12" s="38">
        <v>121818</v>
      </c>
      <c r="P12" s="38">
        <v>4700</v>
      </c>
      <c r="Q12" s="59"/>
      <c r="R12" s="38">
        <f t="shared" si="1"/>
        <v>121818</v>
      </c>
      <c r="S12" s="52"/>
      <c r="T12" s="40">
        <f t="shared" si="2"/>
        <v>4700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3</v>
      </c>
      <c r="F13" s="31" t="s">
        <v>270</v>
      </c>
      <c r="G13" s="31" t="s">
        <v>45</v>
      </c>
      <c r="H13" s="31" t="s">
        <v>48</v>
      </c>
      <c r="I13" s="33">
        <v>7</v>
      </c>
      <c r="J13" s="33">
        <v>7</v>
      </c>
      <c r="K13" s="53">
        <v>72583</v>
      </c>
      <c r="L13" s="53">
        <v>2089</v>
      </c>
      <c r="M13" s="37">
        <f t="shared" si="0"/>
        <v>-0.042722293957878854</v>
      </c>
      <c r="N13" s="53">
        <v>89836</v>
      </c>
      <c r="O13" s="38">
        <v>85998</v>
      </c>
      <c r="P13" s="38">
        <v>2581</v>
      </c>
      <c r="Q13" s="59">
        <v>1182335.8</v>
      </c>
      <c r="R13" s="38">
        <f t="shared" si="1"/>
        <v>1268333.8</v>
      </c>
      <c r="S13" s="52">
        <v>35619</v>
      </c>
      <c r="T13" s="40">
        <f t="shared" si="2"/>
        <v>38200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2</v>
      </c>
      <c r="F14" s="50" t="s">
        <v>285</v>
      </c>
      <c r="G14" s="31" t="s">
        <v>45</v>
      </c>
      <c r="H14" s="31" t="s">
        <v>41</v>
      </c>
      <c r="I14" s="33">
        <v>4</v>
      </c>
      <c r="J14" s="33">
        <v>9</v>
      </c>
      <c r="K14" s="53">
        <v>60556</v>
      </c>
      <c r="L14" s="53">
        <v>2313</v>
      </c>
      <c r="M14" s="37">
        <f t="shared" si="0"/>
        <v>-0.3433877791990554</v>
      </c>
      <c r="N14" s="53">
        <v>101630</v>
      </c>
      <c r="O14" s="38">
        <v>66731.5</v>
      </c>
      <c r="P14" s="38">
        <v>2632</v>
      </c>
      <c r="Q14" s="59">
        <v>462916.88</v>
      </c>
      <c r="R14" s="38">
        <f t="shared" si="1"/>
        <v>529648.38</v>
      </c>
      <c r="S14" s="52">
        <v>19387</v>
      </c>
      <c r="T14" s="40">
        <f t="shared" si="2"/>
        <v>22019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4</v>
      </c>
      <c r="F15" s="31" t="s">
        <v>282</v>
      </c>
      <c r="G15" s="31" t="s">
        <v>51</v>
      </c>
      <c r="H15" s="31" t="s">
        <v>37</v>
      </c>
      <c r="I15" s="33">
        <v>5</v>
      </c>
      <c r="J15" s="33">
        <v>9</v>
      </c>
      <c r="K15" s="53">
        <v>41763</v>
      </c>
      <c r="L15" s="53">
        <v>1514</v>
      </c>
      <c r="M15" s="37">
        <f t="shared" si="0"/>
        <v>-0.31687167916151104</v>
      </c>
      <c r="N15" s="53">
        <v>82434</v>
      </c>
      <c r="O15" s="38">
        <v>56313</v>
      </c>
      <c r="P15" s="38">
        <v>2231</v>
      </c>
      <c r="Q15" s="59">
        <v>964780</v>
      </c>
      <c r="R15" s="38">
        <f t="shared" si="1"/>
        <v>1021093</v>
      </c>
      <c r="S15" s="52">
        <v>37918</v>
      </c>
      <c r="T15" s="40">
        <f t="shared" si="2"/>
        <v>40149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5</v>
      </c>
      <c r="F16" s="31" t="s">
        <v>295</v>
      </c>
      <c r="G16" s="31" t="s">
        <v>45</v>
      </c>
      <c r="H16" s="31" t="s">
        <v>41</v>
      </c>
      <c r="I16" s="33">
        <v>2</v>
      </c>
      <c r="J16" s="33">
        <v>4</v>
      </c>
      <c r="K16" s="53">
        <v>40367</v>
      </c>
      <c r="L16" s="53">
        <v>1312</v>
      </c>
      <c r="M16" s="37">
        <f t="shared" si="0"/>
        <v>-0.27577669776070657</v>
      </c>
      <c r="N16" s="53">
        <v>76542</v>
      </c>
      <c r="O16" s="38">
        <v>55433.5</v>
      </c>
      <c r="P16" s="38">
        <v>2154</v>
      </c>
      <c r="Q16" s="59">
        <v>99944</v>
      </c>
      <c r="R16" s="38">
        <f t="shared" si="1"/>
        <v>155377.5</v>
      </c>
      <c r="S16" s="52">
        <v>3772</v>
      </c>
      <c r="T16" s="40">
        <f t="shared" si="2"/>
        <v>5926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 t="s">
        <v>38</v>
      </c>
      <c r="F17" s="31" t="s">
        <v>300</v>
      </c>
      <c r="G17" s="31" t="s">
        <v>45</v>
      </c>
      <c r="H17" s="31" t="s">
        <v>41</v>
      </c>
      <c r="I17" s="61">
        <v>1</v>
      </c>
      <c r="J17" s="33">
        <v>3</v>
      </c>
      <c r="K17" s="62">
        <v>45520</v>
      </c>
      <c r="L17" s="53">
        <v>1859</v>
      </c>
      <c r="M17" s="37" t="e">
        <f t="shared" si="0"/>
        <v>#DIV/0!</v>
      </c>
      <c r="N17" s="62"/>
      <c r="O17" s="38">
        <v>54412.5</v>
      </c>
      <c r="P17" s="38">
        <v>2314</v>
      </c>
      <c r="Q17" s="59"/>
      <c r="R17" s="38">
        <f t="shared" si="1"/>
        <v>54412.5</v>
      </c>
      <c r="S17" s="52"/>
      <c r="T17" s="40">
        <f t="shared" si="2"/>
        <v>2314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8</v>
      </c>
      <c r="F18" s="31" t="s">
        <v>283</v>
      </c>
      <c r="G18" s="31" t="s">
        <v>45</v>
      </c>
      <c r="H18" s="31" t="s">
        <v>55</v>
      </c>
      <c r="I18" s="61">
        <v>5</v>
      </c>
      <c r="J18" s="33">
        <v>5</v>
      </c>
      <c r="K18" s="62">
        <v>35529</v>
      </c>
      <c r="L18" s="53">
        <v>853</v>
      </c>
      <c r="M18" s="37">
        <f t="shared" si="0"/>
        <v>0.055055190627750994</v>
      </c>
      <c r="N18" s="62">
        <v>44301</v>
      </c>
      <c r="O18" s="38">
        <v>46740</v>
      </c>
      <c r="P18" s="38">
        <v>1286</v>
      </c>
      <c r="Q18" s="59">
        <v>530450</v>
      </c>
      <c r="R18" s="38">
        <f t="shared" si="1"/>
        <v>577190</v>
      </c>
      <c r="S18" s="52">
        <v>15065</v>
      </c>
      <c r="T18" s="40">
        <f t="shared" si="2"/>
        <v>16351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7</v>
      </c>
      <c r="F19" s="31" t="s">
        <v>289</v>
      </c>
      <c r="G19" s="31" t="s">
        <v>45</v>
      </c>
      <c r="H19" s="31" t="s">
        <v>48</v>
      </c>
      <c r="I19" s="33">
        <v>3</v>
      </c>
      <c r="J19" s="33">
        <v>6</v>
      </c>
      <c r="K19" s="53">
        <v>24574</v>
      </c>
      <c r="L19" s="53">
        <v>617</v>
      </c>
      <c r="M19" s="37">
        <f t="shared" si="0"/>
        <v>-0.38278850372970596</v>
      </c>
      <c r="N19" s="53">
        <v>54696</v>
      </c>
      <c r="O19" s="38">
        <v>33759</v>
      </c>
      <c r="P19" s="38">
        <v>984</v>
      </c>
      <c r="Q19" s="59">
        <v>189571.9</v>
      </c>
      <c r="R19" s="38">
        <f t="shared" si="1"/>
        <v>223330.9</v>
      </c>
      <c r="S19" s="52">
        <v>5793</v>
      </c>
      <c r="T19" s="40">
        <f t="shared" si="2"/>
        <v>6777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10</v>
      </c>
      <c r="F20" s="31">
        <v>13</v>
      </c>
      <c r="G20" s="31" t="s">
        <v>45</v>
      </c>
      <c r="H20" s="31" t="s">
        <v>41</v>
      </c>
      <c r="I20" s="33">
        <v>4</v>
      </c>
      <c r="J20" s="33">
        <v>3</v>
      </c>
      <c r="K20" s="53">
        <v>20108</v>
      </c>
      <c r="L20" s="53">
        <v>686</v>
      </c>
      <c r="M20" s="37">
        <f t="shared" si="0"/>
        <v>-0.154353486508913</v>
      </c>
      <c r="N20" s="53">
        <v>34949</v>
      </c>
      <c r="O20" s="38">
        <v>29554.5</v>
      </c>
      <c r="P20" s="38">
        <v>1177</v>
      </c>
      <c r="Q20" s="59">
        <v>217370</v>
      </c>
      <c r="R20" s="38">
        <f t="shared" si="1"/>
        <v>246924.5</v>
      </c>
      <c r="S20" s="52">
        <v>8451</v>
      </c>
      <c r="T20" s="40">
        <f t="shared" si="2"/>
        <v>9628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6</v>
      </c>
      <c r="F21" s="31" t="s">
        <v>284</v>
      </c>
      <c r="G21" s="31" t="s">
        <v>40</v>
      </c>
      <c r="H21" s="31" t="s">
        <v>41</v>
      </c>
      <c r="I21" s="33">
        <v>5</v>
      </c>
      <c r="J21" s="33">
        <v>5</v>
      </c>
      <c r="K21" s="53">
        <v>19557</v>
      </c>
      <c r="L21" s="53">
        <v>660</v>
      </c>
      <c r="M21" s="37">
        <f t="shared" si="0"/>
        <v>-0.40247723592622964</v>
      </c>
      <c r="N21" s="53">
        <v>47553</v>
      </c>
      <c r="O21" s="38">
        <v>28414</v>
      </c>
      <c r="P21" s="38">
        <v>1146</v>
      </c>
      <c r="Q21" s="59">
        <v>433487.5</v>
      </c>
      <c r="R21" s="38">
        <f t="shared" si="1"/>
        <v>461901.5</v>
      </c>
      <c r="S21" s="52">
        <v>17044</v>
      </c>
      <c r="T21" s="40">
        <f t="shared" si="2"/>
        <v>18190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9</v>
      </c>
      <c r="F22" s="31" t="s">
        <v>265</v>
      </c>
      <c r="G22" s="31" t="s">
        <v>51</v>
      </c>
      <c r="H22" s="31" t="s">
        <v>37</v>
      </c>
      <c r="I22" s="33">
        <v>8</v>
      </c>
      <c r="J22" s="33">
        <v>6</v>
      </c>
      <c r="K22" s="53">
        <v>20452</v>
      </c>
      <c r="L22" s="53">
        <v>864</v>
      </c>
      <c r="M22" s="37">
        <f t="shared" si="0"/>
        <v>-0.30398480913685744</v>
      </c>
      <c r="N22" s="53">
        <v>35811</v>
      </c>
      <c r="O22" s="38">
        <v>24925</v>
      </c>
      <c r="P22" s="38">
        <v>1079</v>
      </c>
      <c r="Q22" s="59">
        <v>1205283</v>
      </c>
      <c r="R22" s="38">
        <f t="shared" si="1"/>
        <v>1230208</v>
      </c>
      <c r="S22" s="52">
        <v>44535</v>
      </c>
      <c r="T22" s="40">
        <f t="shared" si="2"/>
        <v>45614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12</v>
      </c>
      <c r="F23" s="31" t="s">
        <v>277</v>
      </c>
      <c r="G23" s="31" t="s">
        <v>45</v>
      </c>
      <c r="H23" s="31" t="s">
        <v>41</v>
      </c>
      <c r="I23" s="33">
        <v>6</v>
      </c>
      <c r="J23" s="33">
        <v>4</v>
      </c>
      <c r="K23" s="53">
        <v>10513</v>
      </c>
      <c r="L23" s="53">
        <v>389</v>
      </c>
      <c r="M23" s="37">
        <f t="shared" si="0"/>
        <v>-0.4855516637478109</v>
      </c>
      <c r="N23" s="53">
        <v>27408</v>
      </c>
      <c r="O23" s="38">
        <v>14100</v>
      </c>
      <c r="P23" s="38">
        <v>598</v>
      </c>
      <c r="Q23" s="59">
        <v>469942.06</v>
      </c>
      <c r="R23" s="38">
        <f t="shared" si="1"/>
        <v>484042.06</v>
      </c>
      <c r="S23" s="52">
        <v>18410</v>
      </c>
      <c r="T23" s="40">
        <f t="shared" si="2"/>
        <v>19008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14</v>
      </c>
      <c r="F24" s="31" t="s">
        <v>223</v>
      </c>
      <c r="G24" s="31" t="s">
        <v>45</v>
      </c>
      <c r="H24" s="31" t="s">
        <v>41</v>
      </c>
      <c r="I24" s="33">
        <v>16</v>
      </c>
      <c r="J24" s="63">
        <v>4</v>
      </c>
      <c r="K24" s="53">
        <v>8856</v>
      </c>
      <c r="L24" s="53">
        <v>326</v>
      </c>
      <c r="M24" s="37">
        <f t="shared" si="0"/>
        <v>-0.32809627757352944</v>
      </c>
      <c r="N24" s="53">
        <v>17408</v>
      </c>
      <c r="O24" s="57">
        <v>11696.5</v>
      </c>
      <c r="P24" s="56">
        <v>435</v>
      </c>
      <c r="Q24" s="59">
        <v>1738808.9</v>
      </c>
      <c r="R24" s="38">
        <f t="shared" si="1"/>
        <v>1750505.4</v>
      </c>
      <c r="S24" s="52">
        <v>53710</v>
      </c>
      <c r="T24" s="40">
        <f t="shared" si="2"/>
        <v>54145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11</v>
      </c>
      <c r="F25" s="50" t="s">
        <v>286</v>
      </c>
      <c r="G25" s="31" t="s">
        <v>36</v>
      </c>
      <c r="H25" s="31" t="s">
        <v>37</v>
      </c>
      <c r="I25" s="33">
        <v>4</v>
      </c>
      <c r="J25" s="33">
        <v>4</v>
      </c>
      <c r="K25" s="53">
        <v>8317</v>
      </c>
      <c r="L25" s="53">
        <v>284</v>
      </c>
      <c r="M25" s="37">
        <f t="shared" si="0"/>
        <v>-0.7010070354531659</v>
      </c>
      <c r="N25" s="53">
        <v>36245</v>
      </c>
      <c r="O25" s="38">
        <v>10837</v>
      </c>
      <c r="P25" s="38">
        <v>390</v>
      </c>
      <c r="Q25" s="59">
        <v>249704</v>
      </c>
      <c r="R25" s="38">
        <f t="shared" si="1"/>
        <v>260541</v>
      </c>
      <c r="S25" s="52">
        <v>9356</v>
      </c>
      <c r="T25" s="40">
        <f t="shared" si="2"/>
        <v>9746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19</v>
      </c>
      <c r="F26" s="31" t="s">
        <v>267</v>
      </c>
      <c r="G26" s="31" t="s">
        <v>45</v>
      </c>
      <c r="H26" s="31" t="s">
        <v>41</v>
      </c>
      <c r="I26" s="33">
        <v>8</v>
      </c>
      <c r="J26" s="33">
        <v>3</v>
      </c>
      <c r="K26" s="53">
        <v>8784</v>
      </c>
      <c r="L26" s="53">
        <v>336</v>
      </c>
      <c r="M26" s="37">
        <f t="shared" si="0"/>
        <v>0.36400123494905845</v>
      </c>
      <c r="N26" s="53">
        <v>6478</v>
      </c>
      <c r="O26" s="38">
        <v>8836</v>
      </c>
      <c r="P26" s="38">
        <v>338</v>
      </c>
      <c r="Q26" s="59">
        <v>348090.5</v>
      </c>
      <c r="R26" s="38">
        <f t="shared" si="1"/>
        <v>356926.5</v>
      </c>
      <c r="S26" s="52">
        <v>13168</v>
      </c>
      <c r="T26" s="40">
        <f t="shared" si="2"/>
        <v>13506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13</v>
      </c>
      <c r="F27" s="31" t="s">
        <v>279</v>
      </c>
      <c r="G27" s="31" t="s">
        <v>45</v>
      </c>
      <c r="H27" s="31" t="s">
        <v>55</v>
      </c>
      <c r="I27" s="33">
        <v>6</v>
      </c>
      <c r="J27" s="33">
        <v>3</v>
      </c>
      <c r="K27" s="53">
        <v>4879</v>
      </c>
      <c r="L27" s="53">
        <v>164</v>
      </c>
      <c r="M27" s="37">
        <f t="shared" si="0"/>
        <v>-0.4739047163035671</v>
      </c>
      <c r="N27" s="53">
        <v>16708</v>
      </c>
      <c r="O27" s="38">
        <v>8790</v>
      </c>
      <c r="P27" s="38">
        <v>326</v>
      </c>
      <c r="Q27" s="59">
        <v>232013</v>
      </c>
      <c r="R27" s="38">
        <f t="shared" si="1"/>
        <v>240803</v>
      </c>
      <c r="S27" s="52">
        <v>8788</v>
      </c>
      <c r="T27" s="40">
        <f t="shared" si="2"/>
        <v>9114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16</v>
      </c>
      <c r="F28" s="31" t="s">
        <v>271</v>
      </c>
      <c r="G28" s="31" t="s">
        <v>51</v>
      </c>
      <c r="H28" s="31" t="s">
        <v>37</v>
      </c>
      <c r="I28" s="33">
        <v>7</v>
      </c>
      <c r="J28" s="33">
        <v>6</v>
      </c>
      <c r="K28" s="53">
        <v>4448</v>
      </c>
      <c r="L28" s="53">
        <v>211</v>
      </c>
      <c r="M28" s="37">
        <f t="shared" si="0"/>
        <v>-0.368411536027484</v>
      </c>
      <c r="N28" s="53">
        <v>11061</v>
      </c>
      <c r="O28" s="38">
        <v>6986</v>
      </c>
      <c r="P28" s="38">
        <v>369</v>
      </c>
      <c r="Q28" s="59">
        <v>425103</v>
      </c>
      <c r="R28" s="38">
        <f t="shared" si="1"/>
        <v>432089</v>
      </c>
      <c r="S28" s="52">
        <v>16452</v>
      </c>
      <c r="T28" s="40">
        <f t="shared" si="2"/>
        <v>16821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18</v>
      </c>
      <c r="F29" s="31" t="s">
        <v>272</v>
      </c>
      <c r="G29" s="31" t="s">
        <v>74</v>
      </c>
      <c r="H29" s="31" t="s">
        <v>48</v>
      </c>
      <c r="I29" s="33">
        <v>7</v>
      </c>
      <c r="J29" s="33">
        <v>4</v>
      </c>
      <c r="K29" s="53">
        <v>4777</v>
      </c>
      <c r="L29" s="53">
        <v>161</v>
      </c>
      <c r="M29" s="37">
        <f t="shared" si="0"/>
        <v>-0.2081868692595532</v>
      </c>
      <c r="N29" s="53">
        <v>8819</v>
      </c>
      <c r="O29" s="38">
        <v>6983</v>
      </c>
      <c r="P29" s="38">
        <v>277</v>
      </c>
      <c r="Q29" s="59">
        <v>217795.3</v>
      </c>
      <c r="R29" s="38">
        <f t="shared" si="1"/>
        <v>224778.3</v>
      </c>
      <c r="S29" s="52">
        <v>8425</v>
      </c>
      <c r="T29" s="40">
        <f t="shared" si="2"/>
        <v>8702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20</v>
      </c>
      <c r="F30" s="31" t="s">
        <v>290</v>
      </c>
      <c r="G30" s="31" t="s">
        <v>74</v>
      </c>
      <c r="H30" s="31" t="s">
        <v>37</v>
      </c>
      <c r="I30" s="33">
        <v>3</v>
      </c>
      <c r="J30" s="33">
        <v>6</v>
      </c>
      <c r="K30" s="53">
        <v>4012</v>
      </c>
      <c r="L30" s="53">
        <v>140</v>
      </c>
      <c r="M30" s="37">
        <f t="shared" si="0"/>
        <v>-0.05601867289096363</v>
      </c>
      <c r="N30" s="53">
        <v>5998</v>
      </c>
      <c r="O30" s="38">
        <v>5662</v>
      </c>
      <c r="P30" s="38">
        <v>215</v>
      </c>
      <c r="Q30" s="59">
        <v>22014</v>
      </c>
      <c r="R30" s="38">
        <f t="shared" si="1"/>
        <v>27676</v>
      </c>
      <c r="S30" s="52">
        <v>911</v>
      </c>
      <c r="T30" s="40">
        <f t="shared" si="2"/>
        <v>1126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21</v>
      </c>
      <c r="F31" s="50" t="s">
        <v>245</v>
      </c>
      <c r="G31" s="31" t="s">
        <v>45</v>
      </c>
      <c r="H31" s="31" t="s">
        <v>53</v>
      </c>
      <c r="I31" s="33">
        <v>13</v>
      </c>
      <c r="J31" s="33">
        <v>1</v>
      </c>
      <c r="K31" s="53">
        <v>3729</v>
      </c>
      <c r="L31" s="53">
        <v>124</v>
      </c>
      <c r="M31" s="37">
        <f t="shared" si="0"/>
        <v>0.035851226993865115</v>
      </c>
      <c r="N31" s="53">
        <v>5216</v>
      </c>
      <c r="O31" s="38">
        <v>5403</v>
      </c>
      <c r="P31" s="38">
        <v>217</v>
      </c>
      <c r="Q31" s="59">
        <v>228292</v>
      </c>
      <c r="R31" s="38">
        <f t="shared" si="1"/>
        <v>233695</v>
      </c>
      <c r="S31" s="52">
        <v>9708</v>
      </c>
      <c r="T31" s="40">
        <f t="shared" si="2"/>
        <v>9925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22</v>
      </c>
      <c r="F32" s="31" t="s">
        <v>266</v>
      </c>
      <c r="G32" s="31" t="s">
        <v>45</v>
      </c>
      <c r="H32" s="31" t="s">
        <v>55</v>
      </c>
      <c r="I32" s="33">
        <v>8</v>
      </c>
      <c r="J32" s="33">
        <v>5</v>
      </c>
      <c r="K32" s="53">
        <v>2390</v>
      </c>
      <c r="L32" s="53">
        <v>119</v>
      </c>
      <c r="M32" s="37">
        <f t="shared" si="0"/>
        <v>-0.2295454545454545</v>
      </c>
      <c r="N32" s="53">
        <v>4400</v>
      </c>
      <c r="O32" s="38">
        <v>3390</v>
      </c>
      <c r="P32" s="38">
        <v>169</v>
      </c>
      <c r="Q32" s="59">
        <v>294285</v>
      </c>
      <c r="R32" s="38">
        <f t="shared" si="1"/>
        <v>297675</v>
      </c>
      <c r="S32" s="52">
        <v>11656</v>
      </c>
      <c r="T32" s="40">
        <f t="shared" si="2"/>
        <v>11825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3" customFormat="1" ht="12.75">
      <c r="D33" s="32">
        <v>24</v>
      </c>
      <c r="E33" s="32">
        <v>15</v>
      </c>
      <c r="F33" s="31" t="s">
        <v>278</v>
      </c>
      <c r="G33" s="31" t="s">
        <v>43</v>
      </c>
      <c r="H33" s="31" t="s">
        <v>41</v>
      </c>
      <c r="I33" s="33">
        <v>6</v>
      </c>
      <c r="J33" s="33">
        <v>2</v>
      </c>
      <c r="K33" s="53">
        <v>2110</v>
      </c>
      <c r="L33" s="53">
        <v>130</v>
      </c>
      <c r="M33" s="37">
        <f t="shared" si="0"/>
        <v>-0.8364668322100035</v>
      </c>
      <c r="N33" s="53">
        <v>14095</v>
      </c>
      <c r="O33" s="38">
        <v>2305</v>
      </c>
      <c r="P33" s="38">
        <v>138</v>
      </c>
      <c r="Q33" s="59">
        <v>329581.24</v>
      </c>
      <c r="R33" s="38">
        <f t="shared" si="1"/>
        <v>331886.24</v>
      </c>
      <c r="S33" s="52">
        <v>12609</v>
      </c>
      <c r="T33" s="40">
        <f t="shared" si="2"/>
        <v>12747</v>
      </c>
      <c r="U33" s="22"/>
      <c r="V33" s="39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3" customFormat="1" ht="12.75">
      <c r="D34" s="32">
        <v>25</v>
      </c>
      <c r="E34" s="32">
        <v>25</v>
      </c>
      <c r="F34" s="31" t="s">
        <v>291</v>
      </c>
      <c r="G34" s="31" t="s">
        <v>45</v>
      </c>
      <c r="H34" s="31" t="s">
        <v>55</v>
      </c>
      <c r="I34" s="33">
        <v>3</v>
      </c>
      <c r="J34" s="33">
        <v>1</v>
      </c>
      <c r="K34" s="53">
        <v>1051</v>
      </c>
      <c r="L34" s="53">
        <v>43</v>
      </c>
      <c r="M34" s="37">
        <f t="shared" si="0"/>
        <v>-0.21508588498879766</v>
      </c>
      <c r="N34" s="53">
        <v>1339</v>
      </c>
      <c r="O34" s="38">
        <v>1051</v>
      </c>
      <c r="P34" s="38">
        <v>43</v>
      </c>
      <c r="Q34" s="59">
        <v>6550</v>
      </c>
      <c r="R34" s="38">
        <f t="shared" si="1"/>
        <v>7601</v>
      </c>
      <c r="S34" s="52">
        <v>248</v>
      </c>
      <c r="T34" s="40">
        <f t="shared" si="2"/>
        <v>291</v>
      </c>
      <c r="U34" s="22"/>
      <c r="V34" s="39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2" ht="13.5" thickBot="1">
      <c r="D35" s="44"/>
      <c r="E35" s="45"/>
      <c r="F35" s="45"/>
      <c r="G35" s="45"/>
      <c r="H35" s="45"/>
      <c r="I35" s="45"/>
      <c r="J35" s="45"/>
      <c r="K35" s="46">
        <f>SUM(K10:K34)</f>
        <v>1244842</v>
      </c>
      <c r="L35" s="46">
        <f>SUM(L10:L34)</f>
        <v>43338</v>
      </c>
      <c r="M35" s="47">
        <f t="shared" si="0"/>
        <v>-0.14704900467684923</v>
      </c>
      <c r="N35" s="46">
        <f>SUM(N10:N34)</f>
        <v>1833927</v>
      </c>
      <c r="O35" s="46">
        <f aca="true" t="shared" si="3" ref="O35:T35">SUM(O10:O34)</f>
        <v>1564249.8599999999</v>
      </c>
      <c r="P35" s="46">
        <f t="shared" si="3"/>
        <v>59538</v>
      </c>
      <c r="Q35" s="46">
        <f t="shared" si="3"/>
        <v>11214906.82</v>
      </c>
      <c r="R35" s="46">
        <f t="shared" si="3"/>
        <v>12779156.680000002</v>
      </c>
      <c r="S35" s="46">
        <f t="shared" si="3"/>
        <v>403055</v>
      </c>
      <c r="T35" s="46">
        <f t="shared" si="3"/>
        <v>462593</v>
      </c>
      <c r="U35" s="48"/>
      <c r="V35" s="49">
        <f>SUM(V10:V21)</f>
        <v>0</v>
      </c>
    </row>
    <row r="38" spans="15:16" ht="12.75">
      <c r="O38" s="66"/>
      <c r="P38" s="65"/>
    </row>
    <row r="41" spans="16:256" s="3" customFormat="1" ht="12.75">
      <c r="P41" s="49"/>
      <c r="Q41" s="49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5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65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61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2</v>
      </c>
      <c r="N4" s="22" t="s">
        <v>8</v>
      </c>
      <c r="Q4" s="22"/>
      <c r="R4" s="1" t="s">
        <v>9</v>
      </c>
      <c r="S4" s="1"/>
      <c r="T4" s="23">
        <v>40192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 t="s">
        <v>30</v>
      </c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31" t="s">
        <v>35</v>
      </c>
      <c r="G10" s="31" t="s">
        <v>36</v>
      </c>
      <c r="H10" s="31" t="s">
        <v>37</v>
      </c>
      <c r="I10" s="33">
        <v>4</v>
      </c>
      <c r="J10" s="34">
        <v>20</v>
      </c>
      <c r="K10" s="35">
        <v>690849</v>
      </c>
      <c r="L10" s="36">
        <v>22299</v>
      </c>
      <c r="M10" s="37">
        <f aca="true" t="shared" si="0" ref="M10:M29">O10/N10-100%</f>
        <v>-0.044644260148406834</v>
      </c>
      <c r="N10" s="38">
        <v>973675</v>
      </c>
      <c r="O10" s="38">
        <v>930206</v>
      </c>
      <c r="P10" s="38">
        <v>31499</v>
      </c>
      <c r="Q10" s="39">
        <v>3102300</v>
      </c>
      <c r="R10" s="38">
        <f aca="true" t="shared" si="1" ref="R10:R28">O10+Q10</f>
        <v>4032506</v>
      </c>
      <c r="S10" s="39">
        <v>108243</v>
      </c>
      <c r="T10" s="40">
        <f aca="true" t="shared" si="2" ref="T10:T28">S10+P10</f>
        <v>139742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3</v>
      </c>
      <c r="F11" s="31" t="s">
        <v>39</v>
      </c>
      <c r="G11" s="31" t="s">
        <v>40</v>
      </c>
      <c r="H11" s="31" t="s">
        <v>41</v>
      </c>
      <c r="I11" s="33">
        <v>3</v>
      </c>
      <c r="J11" s="34">
        <v>10</v>
      </c>
      <c r="K11" s="35">
        <v>284677</v>
      </c>
      <c r="L11" s="36">
        <v>10009</v>
      </c>
      <c r="M11" s="37">
        <f t="shared" si="0"/>
        <v>-0.16384725728929994</v>
      </c>
      <c r="N11" s="38">
        <v>469425.74</v>
      </c>
      <c r="O11" s="38">
        <v>392511.62</v>
      </c>
      <c r="P11" s="38">
        <v>15580</v>
      </c>
      <c r="Q11" s="39">
        <v>974903.3</v>
      </c>
      <c r="R11" s="38">
        <f t="shared" si="1"/>
        <v>1367414.92</v>
      </c>
      <c r="S11" s="39">
        <v>38095</v>
      </c>
      <c r="T11" s="40">
        <f t="shared" si="2"/>
        <v>53675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2</v>
      </c>
      <c r="F12" s="50" t="s">
        <v>62</v>
      </c>
      <c r="G12" s="31" t="s">
        <v>45</v>
      </c>
      <c r="H12" s="31" t="s">
        <v>41</v>
      </c>
      <c r="I12" s="33">
        <v>2</v>
      </c>
      <c r="J12" s="34">
        <v>13</v>
      </c>
      <c r="K12" s="35">
        <v>225652</v>
      </c>
      <c r="L12" s="36">
        <v>8777</v>
      </c>
      <c r="M12" s="37">
        <f t="shared" si="0"/>
        <v>-0.5851191682106256</v>
      </c>
      <c r="N12" s="38">
        <v>609396.58</v>
      </c>
      <c r="O12" s="38">
        <v>252826.96</v>
      </c>
      <c r="P12" s="38">
        <v>10103</v>
      </c>
      <c r="Q12" s="39">
        <v>609396.58</v>
      </c>
      <c r="R12" s="38">
        <f t="shared" si="1"/>
        <v>862223.5399999999</v>
      </c>
      <c r="S12" s="39">
        <v>23297</v>
      </c>
      <c r="T12" s="40">
        <f t="shared" si="2"/>
        <v>33400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4</v>
      </c>
      <c r="F13" s="31" t="s">
        <v>63</v>
      </c>
      <c r="G13" s="31" t="s">
        <v>45</v>
      </c>
      <c r="H13" s="31" t="s">
        <v>41</v>
      </c>
      <c r="I13" s="33">
        <v>2</v>
      </c>
      <c r="J13" s="34">
        <v>7</v>
      </c>
      <c r="K13" s="35">
        <v>162814</v>
      </c>
      <c r="L13" s="36">
        <v>5469</v>
      </c>
      <c r="M13" s="37">
        <f t="shared" si="0"/>
        <v>-0.3270726755531277</v>
      </c>
      <c r="N13" s="38">
        <v>316032.82</v>
      </c>
      <c r="O13" s="38">
        <v>212667.12</v>
      </c>
      <c r="P13" s="38">
        <v>8123</v>
      </c>
      <c r="Q13" s="39">
        <v>316032.82</v>
      </c>
      <c r="R13" s="38">
        <f t="shared" si="1"/>
        <v>528699.94</v>
      </c>
      <c r="S13" s="39">
        <v>12155</v>
      </c>
      <c r="T13" s="40">
        <f t="shared" si="2"/>
        <v>20278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 t="s">
        <v>38</v>
      </c>
      <c r="F14" s="31" t="s">
        <v>66</v>
      </c>
      <c r="G14" s="31" t="s">
        <v>45</v>
      </c>
      <c r="H14" s="31" t="s">
        <v>67</v>
      </c>
      <c r="I14" s="33">
        <v>1</v>
      </c>
      <c r="J14" s="34">
        <v>4</v>
      </c>
      <c r="K14" s="35">
        <v>138637</v>
      </c>
      <c r="L14" s="36">
        <v>4533</v>
      </c>
      <c r="M14" s="37" t="e">
        <f t="shared" si="0"/>
        <v>#DIV/0!</v>
      </c>
      <c r="N14" s="38"/>
      <c r="O14" s="38">
        <v>175470</v>
      </c>
      <c r="P14" s="38">
        <v>6520</v>
      </c>
      <c r="Q14" s="39"/>
      <c r="R14" s="38">
        <f t="shared" si="1"/>
        <v>175470</v>
      </c>
      <c r="S14" s="39"/>
      <c r="T14" s="40">
        <f t="shared" si="2"/>
        <v>6520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5</v>
      </c>
      <c r="F15" s="31" t="s">
        <v>64</v>
      </c>
      <c r="G15" s="31" t="s">
        <v>45</v>
      </c>
      <c r="H15" s="31" t="s">
        <v>48</v>
      </c>
      <c r="I15" s="33">
        <v>2</v>
      </c>
      <c r="J15" s="34">
        <v>5</v>
      </c>
      <c r="K15" s="35">
        <v>93303</v>
      </c>
      <c r="L15" s="36">
        <v>3100</v>
      </c>
      <c r="M15" s="37">
        <f t="shared" si="0"/>
        <v>-0.28868082270098516</v>
      </c>
      <c r="N15" s="38">
        <v>174036.5</v>
      </c>
      <c r="O15" s="38">
        <v>123795.5</v>
      </c>
      <c r="P15" s="38">
        <v>4722</v>
      </c>
      <c r="Q15" s="39">
        <v>174036.5</v>
      </c>
      <c r="R15" s="38">
        <f t="shared" si="1"/>
        <v>297832</v>
      </c>
      <c r="S15" s="39">
        <v>6438</v>
      </c>
      <c r="T15" s="40">
        <f t="shared" si="2"/>
        <v>11160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6</v>
      </c>
      <c r="F16" s="31" t="s">
        <v>46</v>
      </c>
      <c r="G16" s="31" t="s">
        <v>45</v>
      </c>
      <c r="H16" s="31" t="s">
        <v>41</v>
      </c>
      <c r="I16" s="33">
        <v>8</v>
      </c>
      <c r="J16" s="34">
        <v>11</v>
      </c>
      <c r="K16" s="35">
        <v>65456</v>
      </c>
      <c r="L16" s="36">
        <v>2459</v>
      </c>
      <c r="M16" s="37">
        <f t="shared" si="0"/>
        <v>-0.43323752520715175</v>
      </c>
      <c r="N16" s="38">
        <v>136042.74</v>
      </c>
      <c r="O16" s="38">
        <v>77103.92</v>
      </c>
      <c r="P16" s="38">
        <v>3020</v>
      </c>
      <c r="Q16" s="39">
        <v>3522044.1399999997</v>
      </c>
      <c r="R16" s="38">
        <f t="shared" si="1"/>
        <v>3599148.0599999996</v>
      </c>
      <c r="S16" s="39">
        <v>131097</v>
      </c>
      <c r="T16" s="40">
        <f t="shared" si="2"/>
        <v>134117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8</v>
      </c>
      <c r="F17" s="31" t="s">
        <v>44</v>
      </c>
      <c r="G17" s="31" t="s">
        <v>45</v>
      </c>
      <c r="H17" s="31" t="s">
        <v>41</v>
      </c>
      <c r="I17" s="33">
        <v>6</v>
      </c>
      <c r="J17" s="34">
        <v>6</v>
      </c>
      <c r="K17" s="35">
        <v>57324</v>
      </c>
      <c r="L17" s="36">
        <v>1898</v>
      </c>
      <c r="M17" s="37">
        <f t="shared" si="0"/>
        <v>-0.2523359586204259</v>
      </c>
      <c r="N17" s="38">
        <v>97276.98</v>
      </c>
      <c r="O17" s="38">
        <v>72730.5</v>
      </c>
      <c r="P17" s="38">
        <v>2725</v>
      </c>
      <c r="Q17" s="39">
        <v>993698.82</v>
      </c>
      <c r="R17" s="38">
        <f t="shared" si="1"/>
        <v>1066429.3199999998</v>
      </c>
      <c r="S17" s="39">
        <v>37678</v>
      </c>
      <c r="T17" s="40">
        <f t="shared" si="2"/>
        <v>40403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 t="s">
        <v>38</v>
      </c>
      <c r="F18" s="31" t="s">
        <v>68</v>
      </c>
      <c r="G18" s="31" t="s">
        <v>45</v>
      </c>
      <c r="H18" s="31" t="s">
        <v>48</v>
      </c>
      <c r="I18" s="33">
        <v>1</v>
      </c>
      <c r="J18" s="34">
        <v>4</v>
      </c>
      <c r="K18" s="35">
        <v>53443</v>
      </c>
      <c r="L18" s="36">
        <v>1888</v>
      </c>
      <c r="M18" s="37" t="e">
        <f t="shared" si="0"/>
        <v>#DIV/0!</v>
      </c>
      <c r="N18" s="38"/>
      <c r="O18" s="38">
        <v>72328.12</v>
      </c>
      <c r="P18" s="38">
        <v>2844</v>
      </c>
      <c r="Q18" s="39"/>
      <c r="R18" s="38">
        <f t="shared" si="1"/>
        <v>72328.12</v>
      </c>
      <c r="S18" s="39"/>
      <c r="T18" s="40">
        <f t="shared" si="2"/>
        <v>2844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7</v>
      </c>
      <c r="F19" s="31" t="s">
        <v>42</v>
      </c>
      <c r="G19" s="31" t="s">
        <v>43</v>
      </c>
      <c r="H19" s="31" t="s">
        <v>41</v>
      </c>
      <c r="I19" s="33">
        <v>5</v>
      </c>
      <c r="J19" s="34">
        <v>8</v>
      </c>
      <c r="K19" s="35">
        <v>49849</v>
      </c>
      <c r="L19" s="36">
        <v>1892</v>
      </c>
      <c r="M19" s="37">
        <f t="shared" si="0"/>
        <v>-0.35627464861173996</v>
      </c>
      <c r="N19" s="38">
        <v>98768.24</v>
      </c>
      <c r="O19" s="38">
        <v>63579.62</v>
      </c>
      <c r="P19" s="38">
        <v>2626</v>
      </c>
      <c r="Q19" s="39">
        <v>709565.74</v>
      </c>
      <c r="R19" s="38">
        <f t="shared" si="1"/>
        <v>773145.36</v>
      </c>
      <c r="S19" s="39">
        <v>27374</v>
      </c>
      <c r="T19" s="40">
        <f t="shared" si="2"/>
        <v>30000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10</v>
      </c>
      <c r="F20" s="31">
        <v>2012</v>
      </c>
      <c r="G20" s="31" t="s">
        <v>51</v>
      </c>
      <c r="H20" s="31" t="s">
        <v>37</v>
      </c>
      <c r="I20" s="33">
        <v>9</v>
      </c>
      <c r="J20" s="34">
        <v>4</v>
      </c>
      <c r="K20" s="35">
        <v>29751</v>
      </c>
      <c r="L20" s="36">
        <v>970</v>
      </c>
      <c r="M20" s="37">
        <f t="shared" si="0"/>
        <v>-0.28245303511806585</v>
      </c>
      <c r="N20" s="38">
        <v>49718</v>
      </c>
      <c r="O20" s="38">
        <v>35675</v>
      </c>
      <c r="P20" s="38">
        <v>1240</v>
      </c>
      <c r="Q20" s="39">
        <v>2316637</v>
      </c>
      <c r="R20" s="38">
        <f t="shared" si="1"/>
        <v>2352312</v>
      </c>
      <c r="S20" s="39">
        <v>85665</v>
      </c>
      <c r="T20" s="40">
        <f t="shared" si="2"/>
        <v>86905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9</v>
      </c>
      <c r="F21" s="31" t="s">
        <v>47</v>
      </c>
      <c r="G21" s="31" t="s">
        <v>45</v>
      </c>
      <c r="H21" s="31" t="s">
        <v>48</v>
      </c>
      <c r="I21" s="33">
        <v>3</v>
      </c>
      <c r="J21" s="34">
        <v>4</v>
      </c>
      <c r="K21" s="35">
        <v>27236</v>
      </c>
      <c r="L21" s="36">
        <v>892</v>
      </c>
      <c r="M21" s="37">
        <f t="shared" si="0"/>
        <v>-0.4591577046739629</v>
      </c>
      <c r="N21" s="38">
        <v>63137</v>
      </c>
      <c r="O21" s="38">
        <v>34147.16</v>
      </c>
      <c r="P21" s="38">
        <v>1267</v>
      </c>
      <c r="Q21" s="39">
        <v>168456.82</v>
      </c>
      <c r="R21" s="38">
        <f t="shared" si="1"/>
        <v>202603.98</v>
      </c>
      <c r="S21" s="39">
        <v>6333</v>
      </c>
      <c r="T21" s="40">
        <f t="shared" si="2"/>
        <v>7600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11</v>
      </c>
      <c r="F22" s="31" t="s">
        <v>52</v>
      </c>
      <c r="G22" s="31" t="s">
        <v>45</v>
      </c>
      <c r="H22" s="31" t="s">
        <v>53</v>
      </c>
      <c r="I22" s="33">
        <v>9</v>
      </c>
      <c r="J22" s="34">
        <v>7</v>
      </c>
      <c r="K22" s="35">
        <v>30648</v>
      </c>
      <c r="L22" s="36">
        <v>1398</v>
      </c>
      <c r="M22" s="37">
        <f t="shared" si="0"/>
        <v>-0.3213215069382205</v>
      </c>
      <c r="N22" s="38">
        <v>48535.5</v>
      </c>
      <c r="O22" s="38">
        <v>32940</v>
      </c>
      <c r="P22" s="38">
        <v>1531</v>
      </c>
      <c r="Q22" s="39">
        <v>738107.66</v>
      </c>
      <c r="R22" s="38">
        <f t="shared" si="1"/>
        <v>771047.66</v>
      </c>
      <c r="S22" s="39">
        <v>35278</v>
      </c>
      <c r="T22" s="40">
        <f t="shared" si="2"/>
        <v>36809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13</v>
      </c>
      <c r="F23" s="31" t="s">
        <v>58</v>
      </c>
      <c r="G23" s="31" t="s">
        <v>45</v>
      </c>
      <c r="H23" s="31" t="s">
        <v>41</v>
      </c>
      <c r="I23" s="33">
        <v>6</v>
      </c>
      <c r="J23" s="34">
        <v>7</v>
      </c>
      <c r="K23" s="35">
        <v>22159</v>
      </c>
      <c r="L23" s="36">
        <v>993</v>
      </c>
      <c r="M23" s="37">
        <f t="shared" si="0"/>
        <v>-0.14534458838373743</v>
      </c>
      <c r="N23" s="38">
        <v>28024.16</v>
      </c>
      <c r="O23" s="38">
        <v>23951</v>
      </c>
      <c r="P23" s="38">
        <v>1099</v>
      </c>
      <c r="Q23" s="39">
        <v>239787.26</v>
      </c>
      <c r="R23" s="38">
        <f t="shared" si="1"/>
        <v>263738.26</v>
      </c>
      <c r="S23" s="39">
        <v>10442</v>
      </c>
      <c r="T23" s="40">
        <f t="shared" si="2"/>
        <v>11541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14</v>
      </c>
      <c r="F24" s="31" t="s">
        <v>49</v>
      </c>
      <c r="G24" s="31" t="s">
        <v>50</v>
      </c>
      <c r="H24" s="31" t="s">
        <v>37</v>
      </c>
      <c r="I24" s="33">
        <v>4</v>
      </c>
      <c r="J24" s="34">
        <v>5</v>
      </c>
      <c r="K24" s="35">
        <v>15981</v>
      </c>
      <c r="L24" s="36">
        <v>627</v>
      </c>
      <c r="M24" s="37">
        <f t="shared" si="0"/>
        <v>-0.20920467301376122</v>
      </c>
      <c r="N24" s="38">
        <v>24053</v>
      </c>
      <c r="O24" s="38">
        <v>19021</v>
      </c>
      <c r="P24" s="38">
        <v>772</v>
      </c>
      <c r="Q24" s="39">
        <v>207306</v>
      </c>
      <c r="R24" s="38">
        <f t="shared" si="1"/>
        <v>226327</v>
      </c>
      <c r="S24" s="39">
        <v>7940</v>
      </c>
      <c r="T24" s="40">
        <f t="shared" si="2"/>
        <v>8712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15</v>
      </c>
      <c r="F25" s="31" t="s">
        <v>56</v>
      </c>
      <c r="G25" s="31" t="s">
        <v>45</v>
      </c>
      <c r="H25" s="31" t="s">
        <v>55</v>
      </c>
      <c r="I25" s="33">
        <v>4</v>
      </c>
      <c r="J25" s="34">
        <v>3</v>
      </c>
      <c r="K25" s="35">
        <v>8119</v>
      </c>
      <c r="L25" s="36">
        <v>330</v>
      </c>
      <c r="M25" s="37">
        <f t="shared" si="0"/>
        <v>-0.5174891948939592</v>
      </c>
      <c r="N25" s="38">
        <v>19898</v>
      </c>
      <c r="O25" s="38">
        <v>9601</v>
      </c>
      <c r="P25" s="38">
        <v>415</v>
      </c>
      <c r="Q25" s="39">
        <v>103244</v>
      </c>
      <c r="R25" s="38">
        <f t="shared" si="1"/>
        <v>112845</v>
      </c>
      <c r="S25" s="39">
        <v>3950</v>
      </c>
      <c r="T25" s="40">
        <f t="shared" si="2"/>
        <v>4365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12</v>
      </c>
      <c r="F26" s="31" t="s">
        <v>54</v>
      </c>
      <c r="G26" s="31" t="s">
        <v>45</v>
      </c>
      <c r="H26" s="31" t="s">
        <v>55</v>
      </c>
      <c r="I26" s="33">
        <v>5</v>
      </c>
      <c r="J26" s="34">
        <v>4</v>
      </c>
      <c r="K26" s="35">
        <v>7522</v>
      </c>
      <c r="L26" s="36">
        <v>289</v>
      </c>
      <c r="M26" s="37">
        <f t="shared" si="0"/>
        <v>-0.7457249661974071</v>
      </c>
      <c r="N26" s="38">
        <v>37719</v>
      </c>
      <c r="O26" s="38">
        <v>9591</v>
      </c>
      <c r="P26" s="38">
        <v>395</v>
      </c>
      <c r="Q26" s="39">
        <v>257624</v>
      </c>
      <c r="R26" s="38">
        <f t="shared" si="1"/>
        <v>267215</v>
      </c>
      <c r="S26" s="39">
        <v>10030</v>
      </c>
      <c r="T26" s="40">
        <f t="shared" si="2"/>
        <v>10425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16</v>
      </c>
      <c r="F27" s="31" t="s">
        <v>57</v>
      </c>
      <c r="G27" s="31" t="s">
        <v>50</v>
      </c>
      <c r="H27" s="31" t="s">
        <v>37</v>
      </c>
      <c r="I27" s="33">
        <v>7</v>
      </c>
      <c r="J27" s="34">
        <v>8</v>
      </c>
      <c r="K27" s="35">
        <v>9227</v>
      </c>
      <c r="L27" s="36">
        <v>389</v>
      </c>
      <c r="M27" s="37">
        <f t="shared" si="0"/>
        <v>-0.3905706556743527</v>
      </c>
      <c r="N27" s="38">
        <v>15526</v>
      </c>
      <c r="O27" s="38">
        <v>9462</v>
      </c>
      <c r="P27" s="38">
        <v>399</v>
      </c>
      <c r="Q27" s="39">
        <v>641201</v>
      </c>
      <c r="R27" s="38">
        <f t="shared" si="1"/>
        <v>650663</v>
      </c>
      <c r="S27" s="39">
        <v>22647</v>
      </c>
      <c r="T27" s="40">
        <f t="shared" si="2"/>
        <v>23046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17</v>
      </c>
      <c r="F28" s="31" t="s">
        <v>59</v>
      </c>
      <c r="G28" s="31" t="s">
        <v>45</v>
      </c>
      <c r="H28" s="31" t="s">
        <v>41</v>
      </c>
      <c r="I28" s="33">
        <v>10</v>
      </c>
      <c r="J28" s="34">
        <v>2</v>
      </c>
      <c r="K28" s="35">
        <v>4858</v>
      </c>
      <c r="L28" s="36">
        <v>228</v>
      </c>
      <c r="M28" s="37">
        <f t="shared" si="0"/>
        <v>-0.3646592053058566</v>
      </c>
      <c r="N28" s="38">
        <v>8443.5</v>
      </c>
      <c r="O28" s="38">
        <v>5364.5</v>
      </c>
      <c r="P28" s="38">
        <v>253</v>
      </c>
      <c r="Q28" s="39">
        <v>469335.12</v>
      </c>
      <c r="R28" s="38">
        <f t="shared" si="1"/>
        <v>474699.62</v>
      </c>
      <c r="S28" s="39">
        <v>17934</v>
      </c>
      <c r="T28" s="40">
        <f t="shared" si="2"/>
        <v>18187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2" ht="13.5" thickBot="1">
      <c r="D29" s="44"/>
      <c r="E29" s="45"/>
      <c r="F29" s="45"/>
      <c r="G29" s="45"/>
      <c r="H29" s="45"/>
      <c r="I29" s="45"/>
      <c r="J29" s="45"/>
      <c r="K29" s="46">
        <f>SUM(K10:K28)</f>
        <v>1977505</v>
      </c>
      <c r="L29" s="46">
        <f>SUM(L10:L28)</f>
        <v>68440</v>
      </c>
      <c r="M29" s="47">
        <f t="shared" si="0"/>
        <v>-0.19457205273332423</v>
      </c>
      <c r="N29" s="46">
        <f>SUM(N10:N28)</f>
        <v>3169708.7600000002</v>
      </c>
      <c r="O29" s="46">
        <f aca="true" t="shared" si="3" ref="O29:T29">SUM(O10:O28)</f>
        <v>2552972.0200000005</v>
      </c>
      <c r="P29" s="46">
        <f t="shared" si="3"/>
        <v>95133</v>
      </c>
      <c r="Q29" s="46">
        <f t="shared" si="3"/>
        <v>15543676.76</v>
      </c>
      <c r="R29" s="46">
        <f t="shared" si="3"/>
        <v>18096648.78</v>
      </c>
      <c r="S29" s="46">
        <f t="shared" si="3"/>
        <v>584596</v>
      </c>
      <c r="T29" s="46">
        <f t="shared" si="3"/>
        <v>679729</v>
      </c>
      <c r="U29" s="48"/>
      <c r="V29" s="49">
        <f>SUM(V10:V28)</f>
        <v>0</v>
      </c>
    </row>
    <row r="35" spans="16:256" s="3" customFormat="1" ht="12.75">
      <c r="P35" s="49"/>
      <c r="Q35" s="49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3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60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61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1</v>
      </c>
      <c r="N4" s="22" t="s">
        <v>8</v>
      </c>
      <c r="Q4" s="22"/>
      <c r="R4" s="1" t="s">
        <v>9</v>
      </c>
      <c r="S4" s="1"/>
      <c r="T4" s="23">
        <v>40185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 t="s">
        <v>30</v>
      </c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31" t="s">
        <v>35</v>
      </c>
      <c r="G10" s="31" t="s">
        <v>36</v>
      </c>
      <c r="H10" s="31" t="s">
        <v>37</v>
      </c>
      <c r="I10" s="33">
        <v>3</v>
      </c>
      <c r="J10" s="34">
        <v>20</v>
      </c>
      <c r="K10" s="35">
        <v>555731</v>
      </c>
      <c r="L10" s="36">
        <v>16433</v>
      </c>
      <c r="M10" s="37">
        <f aca="true" t="shared" si="0" ref="M10:M27">O10/N10-100%</f>
        <v>-0.04362205157521071</v>
      </c>
      <c r="N10" s="38">
        <v>1018086</v>
      </c>
      <c r="O10" s="38">
        <v>973675</v>
      </c>
      <c r="P10" s="38">
        <v>32292</v>
      </c>
      <c r="Q10" s="39">
        <v>2128625</v>
      </c>
      <c r="R10" s="38">
        <f aca="true" t="shared" si="1" ref="R10:R26">O10+Q10</f>
        <v>3102300</v>
      </c>
      <c r="S10" s="39">
        <v>75951</v>
      </c>
      <c r="T10" s="40">
        <f aca="true" t="shared" si="2" ref="T10:T26">S10+P10</f>
        <v>108243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 t="s">
        <v>38</v>
      </c>
      <c r="F11" s="50" t="s">
        <v>62</v>
      </c>
      <c r="G11" s="31" t="s">
        <v>45</v>
      </c>
      <c r="H11" s="31" t="s">
        <v>41</v>
      </c>
      <c r="I11" s="33">
        <v>1</v>
      </c>
      <c r="J11" s="34">
        <v>13</v>
      </c>
      <c r="K11" s="35">
        <v>460801</v>
      </c>
      <c r="L11" s="36">
        <v>16428</v>
      </c>
      <c r="M11" s="37" t="e">
        <f t="shared" si="0"/>
        <v>#DIV/0!</v>
      </c>
      <c r="N11" s="38"/>
      <c r="O11" s="38">
        <v>609396.58</v>
      </c>
      <c r="P11" s="38">
        <v>23297</v>
      </c>
      <c r="Q11" s="39"/>
      <c r="R11" s="38">
        <f t="shared" si="1"/>
        <v>609396.58</v>
      </c>
      <c r="S11" s="39"/>
      <c r="T11" s="40">
        <f t="shared" si="2"/>
        <v>23297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2</v>
      </c>
      <c r="F12" s="31" t="s">
        <v>39</v>
      </c>
      <c r="G12" s="31" t="s">
        <v>40</v>
      </c>
      <c r="H12" s="31" t="s">
        <v>41</v>
      </c>
      <c r="I12" s="33">
        <v>2</v>
      </c>
      <c r="J12" s="34">
        <v>10</v>
      </c>
      <c r="K12" s="35">
        <v>267019</v>
      </c>
      <c r="L12" s="36">
        <v>9036</v>
      </c>
      <c r="M12" s="37">
        <f t="shared" si="0"/>
        <v>-0.07132229569201842</v>
      </c>
      <c r="N12" s="38">
        <v>505477.56</v>
      </c>
      <c r="O12" s="38">
        <v>469425.74</v>
      </c>
      <c r="P12" s="38">
        <v>18104</v>
      </c>
      <c r="Q12" s="39">
        <v>505477.56</v>
      </c>
      <c r="R12" s="38">
        <f t="shared" si="1"/>
        <v>974903.3</v>
      </c>
      <c r="S12" s="39">
        <v>19991</v>
      </c>
      <c r="T12" s="40">
        <f t="shared" si="2"/>
        <v>38095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 t="s">
        <v>38</v>
      </c>
      <c r="F13" s="31" t="s">
        <v>63</v>
      </c>
      <c r="G13" s="31" t="s">
        <v>45</v>
      </c>
      <c r="H13" s="31" t="s">
        <v>41</v>
      </c>
      <c r="I13" s="33">
        <v>1</v>
      </c>
      <c r="J13" s="34">
        <v>7</v>
      </c>
      <c r="K13" s="35">
        <v>178572</v>
      </c>
      <c r="L13" s="36">
        <v>5921</v>
      </c>
      <c r="M13" s="37" t="e">
        <f t="shared" si="0"/>
        <v>#DIV/0!</v>
      </c>
      <c r="N13" s="38"/>
      <c r="O13" s="38">
        <v>316032.82</v>
      </c>
      <c r="P13" s="38">
        <v>12155</v>
      </c>
      <c r="Q13" s="39"/>
      <c r="R13" s="38">
        <f t="shared" si="1"/>
        <v>316032.82</v>
      </c>
      <c r="S13" s="39"/>
      <c r="T13" s="40">
        <f t="shared" si="2"/>
        <v>12155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 t="s">
        <v>38</v>
      </c>
      <c r="F14" s="31" t="s">
        <v>64</v>
      </c>
      <c r="G14" s="31" t="s">
        <v>45</v>
      </c>
      <c r="H14" s="31" t="s">
        <v>48</v>
      </c>
      <c r="I14" s="33">
        <v>1</v>
      </c>
      <c r="J14" s="34">
        <v>5</v>
      </c>
      <c r="K14" s="35">
        <v>100643</v>
      </c>
      <c r="L14" s="36">
        <v>3218</v>
      </c>
      <c r="M14" s="37" t="e">
        <f t="shared" si="0"/>
        <v>#DIV/0!</v>
      </c>
      <c r="N14" s="38"/>
      <c r="O14" s="38">
        <v>174036.5</v>
      </c>
      <c r="P14" s="38">
        <v>6438</v>
      </c>
      <c r="Q14" s="39"/>
      <c r="R14" s="38">
        <f t="shared" si="1"/>
        <v>174036.5</v>
      </c>
      <c r="S14" s="39"/>
      <c r="T14" s="40">
        <f t="shared" si="2"/>
        <v>6438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5</v>
      </c>
      <c r="F15" s="31" t="s">
        <v>46</v>
      </c>
      <c r="G15" s="31" t="s">
        <v>45</v>
      </c>
      <c r="H15" s="31" t="s">
        <v>41</v>
      </c>
      <c r="I15" s="33">
        <v>7</v>
      </c>
      <c r="J15" s="34">
        <v>12</v>
      </c>
      <c r="K15" s="35">
        <v>85900</v>
      </c>
      <c r="L15" s="36">
        <v>3748</v>
      </c>
      <c r="M15" s="37">
        <f t="shared" si="0"/>
        <v>0.2540043172128259</v>
      </c>
      <c r="N15" s="38">
        <v>108486.66</v>
      </c>
      <c r="O15" s="38">
        <v>136042.74</v>
      </c>
      <c r="P15" s="38">
        <v>5781</v>
      </c>
      <c r="Q15" s="39">
        <v>3386001.4</v>
      </c>
      <c r="R15" s="38">
        <f t="shared" si="1"/>
        <v>3522044.1399999997</v>
      </c>
      <c r="S15" s="39">
        <v>125316</v>
      </c>
      <c r="T15" s="40">
        <f t="shared" si="2"/>
        <v>131097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3</v>
      </c>
      <c r="F16" s="31" t="s">
        <v>42</v>
      </c>
      <c r="G16" s="31" t="s">
        <v>43</v>
      </c>
      <c r="H16" s="31" t="s">
        <v>41</v>
      </c>
      <c r="I16" s="33">
        <v>4</v>
      </c>
      <c r="J16" s="34">
        <v>9</v>
      </c>
      <c r="K16" s="35">
        <v>59946</v>
      </c>
      <c r="L16" s="36">
        <v>2095</v>
      </c>
      <c r="M16" s="37">
        <f t="shared" si="0"/>
        <v>-0.300268363943448</v>
      </c>
      <c r="N16" s="38">
        <v>141151.6</v>
      </c>
      <c r="O16" s="38">
        <v>98768.24</v>
      </c>
      <c r="P16" s="38">
        <v>3870</v>
      </c>
      <c r="Q16" s="39">
        <v>610797.5</v>
      </c>
      <c r="R16" s="38">
        <f t="shared" si="1"/>
        <v>709565.74</v>
      </c>
      <c r="S16" s="39">
        <v>23504</v>
      </c>
      <c r="T16" s="40">
        <f t="shared" si="2"/>
        <v>27374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4</v>
      </c>
      <c r="F17" s="31" t="s">
        <v>44</v>
      </c>
      <c r="G17" s="31" t="s">
        <v>45</v>
      </c>
      <c r="H17" s="31" t="s">
        <v>41</v>
      </c>
      <c r="I17" s="33">
        <v>5</v>
      </c>
      <c r="J17" s="34">
        <v>6</v>
      </c>
      <c r="K17" s="35">
        <v>54402</v>
      </c>
      <c r="L17" s="36">
        <v>1811</v>
      </c>
      <c r="M17" s="37">
        <f t="shared" si="0"/>
        <v>-0.2741580143188118</v>
      </c>
      <c r="N17" s="38">
        <v>134019.5</v>
      </c>
      <c r="O17" s="38">
        <v>97276.98</v>
      </c>
      <c r="P17" s="38">
        <v>3665</v>
      </c>
      <c r="Q17" s="39">
        <v>896421.84</v>
      </c>
      <c r="R17" s="38">
        <f t="shared" si="1"/>
        <v>993698.82</v>
      </c>
      <c r="S17" s="39">
        <v>34013</v>
      </c>
      <c r="T17" s="40">
        <f t="shared" si="2"/>
        <v>37678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6</v>
      </c>
      <c r="F18" s="31" t="s">
        <v>47</v>
      </c>
      <c r="G18" s="31" t="s">
        <v>45</v>
      </c>
      <c r="H18" s="31" t="s">
        <v>48</v>
      </c>
      <c r="I18" s="33">
        <v>2</v>
      </c>
      <c r="J18" s="34">
        <v>4</v>
      </c>
      <c r="K18" s="35">
        <v>34467</v>
      </c>
      <c r="L18" s="36">
        <v>1123</v>
      </c>
      <c r="M18" s="37">
        <f t="shared" si="0"/>
        <v>-0.4005211934467796</v>
      </c>
      <c r="N18" s="38">
        <v>105319.82</v>
      </c>
      <c r="O18" s="38">
        <v>63137</v>
      </c>
      <c r="P18" s="38">
        <v>2403</v>
      </c>
      <c r="Q18" s="39">
        <v>105319.82</v>
      </c>
      <c r="R18" s="38">
        <f t="shared" si="1"/>
        <v>168456.82</v>
      </c>
      <c r="S18" s="39">
        <v>3930</v>
      </c>
      <c r="T18" s="40">
        <f t="shared" si="2"/>
        <v>6333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8</v>
      </c>
      <c r="F19" s="31">
        <v>2012</v>
      </c>
      <c r="G19" s="31" t="s">
        <v>51</v>
      </c>
      <c r="H19" s="31" t="s">
        <v>37</v>
      </c>
      <c r="I19" s="33">
        <v>8</v>
      </c>
      <c r="J19" s="34">
        <v>4</v>
      </c>
      <c r="K19" s="35">
        <v>30148</v>
      </c>
      <c r="L19" s="36">
        <v>945</v>
      </c>
      <c r="M19" s="37">
        <f t="shared" si="0"/>
        <v>-0.1758309158723581</v>
      </c>
      <c r="N19" s="38">
        <v>60325</v>
      </c>
      <c r="O19" s="38">
        <v>49718</v>
      </c>
      <c r="P19" s="38">
        <v>1689</v>
      </c>
      <c r="Q19" s="39">
        <v>2266919</v>
      </c>
      <c r="R19" s="38">
        <f t="shared" si="1"/>
        <v>2316637</v>
      </c>
      <c r="S19" s="39">
        <v>83976</v>
      </c>
      <c r="T19" s="40">
        <f t="shared" si="2"/>
        <v>85665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9</v>
      </c>
      <c r="F20" s="31" t="s">
        <v>52</v>
      </c>
      <c r="G20" s="31" t="s">
        <v>45</v>
      </c>
      <c r="H20" s="31" t="s">
        <v>53</v>
      </c>
      <c r="I20" s="33">
        <v>8</v>
      </c>
      <c r="J20" s="34">
        <v>7</v>
      </c>
      <c r="K20" s="35">
        <v>30380</v>
      </c>
      <c r="L20" s="36">
        <v>1317</v>
      </c>
      <c r="M20" s="37">
        <f t="shared" si="0"/>
        <v>-0.13311042882326773</v>
      </c>
      <c r="N20" s="38">
        <v>55988.1</v>
      </c>
      <c r="O20" s="38">
        <v>48535.5</v>
      </c>
      <c r="P20" s="38">
        <v>2263</v>
      </c>
      <c r="Q20" s="39">
        <v>689572.16</v>
      </c>
      <c r="R20" s="38">
        <f t="shared" si="1"/>
        <v>738107.66</v>
      </c>
      <c r="S20" s="39">
        <v>33015</v>
      </c>
      <c r="T20" s="40">
        <f t="shared" si="2"/>
        <v>35278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10</v>
      </c>
      <c r="F21" s="31" t="s">
        <v>54</v>
      </c>
      <c r="G21" s="31" t="s">
        <v>45</v>
      </c>
      <c r="H21" s="31" t="s">
        <v>55</v>
      </c>
      <c r="I21" s="33">
        <v>4</v>
      </c>
      <c r="J21" s="34">
        <v>4</v>
      </c>
      <c r="K21" s="35">
        <v>18784</v>
      </c>
      <c r="L21" s="36">
        <v>725</v>
      </c>
      <c r="M21" s="37">
        <f t="shared" si="0"/>
        <v>-0.2081330170260114</v>
      </c>
      <c r="N21" s="38">
        <v>47633</v>
      </c>
      <c r="O21" s="38">
        <v>37719</v>
      </c>
      <c r="P21" s="38">
        <v>1450</v>
      </c>
      <c r="Q21" s="39">
        <v>219905</v>
      </c>
      <c r="R21" s="38">
        <f t="shared" si="1"/>
        <v>257624</v>
      </c>
      <c r="S21" s="39">
        <v>8580</v>
      </c>
      <c r="T21" s="40">
        <f t="shared" si="2"/>
        <v>10030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13</v>
      </c>
      <c r="F22" s="31" t="s">
        <v>58</v>
      </c>
      <c r="G22" s="31" t="s">
        <v>45</v>
      </c>
      <c r="H22" s="31" t="s">
        <v>41</v>
      </c>
      <c r="I22" s="33">
        <v>5</v>
      </c>
      <c r="J22" s="34">
        <v>7</v>
      </c>
      <c r="K22" s="35">
        <v>16123</v>
      </c>
      <c r="L22" s="36">
        <v>711</v>
      </c>
      <c r="M22" s="37">
        <f t="shared" si="0"/>
        <v>0.12297337802119945</v>
      </c>
      <c r="N22" s="38">
        <v>24955.32</v>
      </c>
      <c r="O22" s="38">
        <v>28024.16</v>
      </c>
      <c r="P22" s="38">
        <v>1330</v>
      </c>
      <c r="Q22" s="39">
        <v>211763.1</v>
      </c>
      <c r="R22" s="38">
        <f t="shared" si="1"/>
        <v>239787.26</v>
      </c>
      <c r="S22" s="39">
        <v>9112</v>
      </c>
      <c r="T22" s="40">
        <f t="shared" si="2"/>
        <v>10442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7</v>
      </c>
      <c r="F23" s="31" t="s">
        <v>49</v>
      </c>
      <c r="G23" s="31" t="s">
        <v>50</v>
      </c>
      <c r="H23" s="31" t="s">
        <v>37</v>
      </c>
      <c r="I23" s="33">
        <v>3</v>
      </c>
      <c r="J23" s="34">
        <v>5</v>
      </c>
      <c r="K23" s="35">
        <v>13702</v>
      </c>
      <c r="L23" s="36">
        <v>481</v>
      </c>
      <c r="M23" s="37">
        <f t="shared" si="0"/>
        <v>-0.741621191939157</v>
      </c>
      <c r="N23" s="38">
        <v>93092</v>
      </c>
      <c r="O23" s="38">
        <v>24053</v>
      </c>
      <c r="P23" s="38">
        <v>948</v>
      </c>
      <c r="Q23" s="39">
        <v>183253</v>
      </c>
      <c r="R23" s="38">
        <f t="shared" si="1"/>
        <v>207306</v>
      </c>
      <c r="S23" s="39">
        <v>6992</v>
      </c>
      <c r="T23" s="40">
        <f t="shared" si="2"/>
        <v>7940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11</v>
      </c>
      <c r="F24" s="31" t="s">
        <v>56</v>
      </c>
      <c r="G24" s="31" t="s">
        <v>45</v>
      </c>
      <c r="H24" s="31" t="s">
        <v>55</v>
      </c>
      <c r="I24" s="33">
        <v>3</v>
      </c>
      <c r="J24" s="34">
        <v>3</v>
      </c>
      <c r="K24" s="35">
        <v>11438</v>
      </c>
      <c r="L24" s="36">
        <v>359</v>
      </c>
      <c r="M24" s="37">
        <f t="shared" si="0"/>
        <v>-0.5107329907300401</v>
      </c>
      <c r="N24" s="38">
        <v>40669</v>
      </c>
      <c r="O24" s="38">
        <v>19898</v>
      </c>
      <c r="P24" s="38">
        <v>749</v>
      </c>
      <c r="Q24" s="39">
        <v>83346</v>
      </c>
      <c r="R24" s="38">
        <f t="shared" si="1"/>
        <v>103244</v>
      </c>
      <c r="S24" s="39">
        <v>3201</v>
      </c>
      <c r="T24" s="40">
        <f t="shared" si="2"/>
        <v>3950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12</v>
      </c>
      <c r="F25" s="31" t="s">
        <v>57</v>
      </c>
      <c r="G25" s="31" t="s">
        <v>50</v>
      </c>
      <c r="H25" s="31" t="s">
        <v>37</v>
      </c>
      <c r="I25" s="33">
        <v>6</v>
      </c>
      <c r="J25" s="34">
        <v>8</v>
      </c>
      <c r="K25" s="35">
        <v>7914</v>
      </c>
      <c r="L25" s="36">
        <v>347</v>
      </c>
      <c r="M25" s="37">
        <f t="shared" si="0"/>
        <v>-0.6037769554676534</v>
      </c>
      <c r="N25" s="38">
        <v>39185</v>
      </c>
      <c r="O25" s="38">
        <v>15526</v>
      </c>
      <c r="P25" s="38">
        <v>746</v>
      </c>
      <c r="Q25" s="39">
        <v>625675</v>
      </c>
      <c r="R25" s="38">
        <f t="shared" si="1"/>
        <v>641201</v>
      </c>
      <c r="S25" s="39">
        <v>21901</v>
      </c>
      <c r="T25" s="40">
        <f t="shared" si="2"/>
        <v>22647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15</v>
      </c>
      <c r="F26" s="31" t="s">
        <v>59</v>
      </c>
      <c r="G26" s="31" t="s">
        <v>45</v>
      </c>
      <c r="H26" s="31" t="s">
        <v>41</v>
      </c>
      <c r="I26" s="33">
        <v>9</v>
      </c>
      <c r="J26" s="34">
        <v>5</v>
      </c>
      <c r="K26" s="35">
        <v>3476</v>
      </c>
      <c r="L26" s="36">
        <v>139</v>
      </c>
      <c r="M26" s="37">
        <f t="shared" si="0"/>
        <v>-0.3120263994133464</v>
      </c>
      <c r="N26" s="38">
        <v>12273</v>
      </c>
      <c r="O26" s="38">
        <v>8443.5</v>
      </c>
      <c r="P26" s="38">
        <v>395</v>
      </c>
      <c r="Q26" s="39">
        <v>460891.62</v>
      </c>
      <c r="R26" s="38">
        <f t="shared" si="1"/>
        <v>469335.12</v>
      </c>
      <c r="S26" s="39">
        <v>17539</v>
      </c>
      <c r="T26" s="40">
        <f t="shared" si="2"/>
        <v>17934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2" ht="13.5" thickBot="1">
      <c r="D27" s="44"/>
      <c r="E27" s="45"/>
      <c r="F27" s="45"/>
      <c r="G27" s="45"/>
      <c r="H27" s="45"/>
      <c r="I27" s="45"/>
      <c r="J27" s="45"/>
      <c r="K27" s="46">
        <f>SUM(K10:K26)</f>
        <v>1929446</v>
      </c>
      <c r="L27" s="46">
        <f>SUM(L10:L26)</f>
        <v>64837</v>
      </c>
      <c r="M27" s="47">
        <f t="shared" si="0"/>
        <v>0.3280931042439046</v>
      </c>
      <c r="N27" s="46">
        <f>SUM(N10:N26)</f>
        <v>2386661.56</v>
      </c>
      <c r="O27" s="46">
        <f aca="true" t="shared" si="3" ref="O27:T27">SUM(O10:O26)</f>
        <v>3169708.7600000002</v>
      </c>
      <c r="P27" s="46">
        <f t="shared" si="3"/>
        <v>117575</v>
      </c>
      <c r="Q27" s="46">
        <f t="shared" si="3"/>
        <v>12373968</v>
      </c>
      <c r="R27" s="46">
        <f t="shared" si="3"/>
        <v>15543676.76</v>
      </c>
      <c r="S27" s="46">
        <f t="shared" si="3"/>
        <v>467021</v>
      </c>
      <c r="T27" s="46">
        <f t="shared" si="3"/>
        <v>584596</v>
      </c>
      <c r="U27" s="48"/>
      <c r="V27" s="49">
        <f>SUM(V10:V26)</f>
        <v>0</v>
      </c>
    </row>
    <row r="33" spans="16:256" s="3" customFormat="1" ht="12.75">
      <c r="P33" s="49"/>
      <c r="Q33" s="4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1"/>
  <sheetViews>
    <sheetView zoomScalePageLayoutView="0" workbookViewId="0" topLeftCell="A2">
      <selection activeCell="F36" sqref="F36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193</v>
      </c>
      <c r="L2" s="6" t="s">
        <v>1</v>
      </c>
      <c r="M2" s="7"/>
      <c r="N2" s="8"/>
      <c r="O2" s="9" t="s">
        <v>292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293</v>
      </c>
      <c r="P3" s="2"/>
      <c r="Q3" s="2"/>
      <c r="R3" s="18" t="s">
        <v>5</v>
      </c>
      <c r="S3" s="5"/>
      <c r="T3" s="19">
        <v>5.62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47</v>
      </c>
      <c r="N4" s="22" t="s">
        <v>8</v>
      </c>
      <c r="Q4" s="22"/>
      <c r="R4" s="1" t="s">
        <v>9</v>
      </c>
      <c r="S4" s="1"/>
      <c r="T4" s="23">
        <v>40507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 t="s">
        <v>38</v>
      </c>
      <c r="F10" s="50" t="s">
        <v>294</v>
      </c>
      <c r="G10" s="31" t="s">
        <v>40</v>
      </c>
      <c r="H10" s="31" t="s">
        <v>41</v>
      </c>
      <c r="I10" s="33">
        <v>1</v>
      </c>
      <c r="J10" s="33">
        <v>16</v>
      </c>
      <c r="K10" s="53">
        <v>1111000</v>
      </c>
      <c r="L10" s="53">
        <v>39800</v>
      </c>
      <c r="M10" s="37" t="e">
        <f aca="true" t="shared" si="0" ref="M10:M35">O10/N10-100%</f>
        <v>#DIV/0!</v>
      </c>
      <c r="N10" s="38"/>
      <c r="O10" s="38">
        <v>1366588.74</v>
      </c>
      <c r="P10" s="38">
        <v>52030</v>
      </c>
      <c r="Q10" s="59"/>
      <c r="R10" s="38">
        <f aca="true" t="shared" si="1" ref="R10:R34">O10+Q10</f>
        <v>1366588.74</v>
      </c>
      <c r="S10" s="52"/>
      <c r="T10" s="40">
        <f aca="true" t="shared" si="2" ref="T10:T34">S10+P10</f>
        <v>52030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2</v>
      </c>
      <c r="F11" s="50" t="s">
        <v>285</v>
      </c>
      <c r="G11" s="31" t="s">
        <v>45</v>
      </c>
      <c r="H11" s="31" t="s">
        <v>41</v>
      </c>
      <c r="I11" s="33">
        <v>3</v>
      </c>
      <c r="J11" s="33">
        <v>9</v>
      </c>
      <c r="K11" s="53">
        <v>101630</v>
      </c>
      <c r="L11" s="53">
        <v>3970</v>
      </c>
      <c r="M11" s="37">
        <f t="shared" si="0"/>
        <v>-0.3903445559724743</v>
      </c>
      <c r="N11" s="38">
        <v>185354.5</v>
      </c>
      <c r="O11" s="38">
        <v>113002.38</v>
      </c>
      <c r="P11" s="38">
        <v>4541</v>
      </c>
      <c r="Q11" s="59">
        <v>349914.5</v>
      </c>
      <c r="R11" s="38">
        <f t="shared" si="1"/>
        <v>462916.88</v>
      </c>
      <c r="S11" s="52">
        <v>14846</v>
      </c>
      <c r="T11" s="40">
        <f t="shared" si="2"/>
        <v>19387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4</v>
      </c>
      <c r="F12" s="31" t="s">
        <v>270</v>
      </c>
      <c r="G12" s="31" t="s">
        <v>45</v>
      </c>
      <c r="H12" s="31" t="s">
        <v>48</v>
      </c>
      <c r="I12" s="33">
        <v>6</v>
      </c>
      <c r="J12" s="33">
        <v>8</v>
      </c>
      <c r="K12" s="53">
        <v>89836</v>
      </c>
      <c r="L12" s="53">
        <v>2598</v>
      </c>
      <c r="M12" s="37">
        <f t="shared" si="0"/>
        <v>-0.12298212290953381</v>
      </c>
      <c r="N12" s="38">
        <v>123985.5</v>
      </c>
      <c r="O12" s="38">
        <v>108737.5</v>
      </c>
      <c r="P12" s="38">
        <v>3277</v>
      </c>
      <c r="Q12" s="59">
        <v>1073598.3</v>
      </c>
      <c r="R12" s="38">
        <f t="shared" si="1"/>
        <v>1182335.8</v>
      </c>
      <c r="S12" s="52">
        <v>32342</v>
      </c>
      <c r="T12" s="40">
        <f t="shared" si="2"/>
        <v>35619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1</v>
      </c>
      <c r="F13" s="31" t="s">
        <v>282</v>
      </c>
      <c r="G13" s="31" t="s">
        <v>51</v>
      </c>
      <c r="H13" s="31" t="s">
        <v>37</v>
      </c>
      <c r="I13" s="33">
        <v>4</v>
      </c>
      <c r="J13" s="33">
        <v>9</v>
      </c>
      <c r="K13" s="53">
        <v>82434</v>
      </c>
      <c r="L13" s="53">
        <v>2839</v>
      </c>
      <c r="M13" s="37">
        <f t="shared" si="0"/>
        <v>-0.4638855863011401</v>
      </c>
      <c r="N13" s="38">
        <v>202703</v>
      </c>
      <c r="O13" s="38">
        <v>108672</v>
      </c>
      <c r="P13" s="38">
        <v>4175</v>
      </c>
      <c r="Q13" s="59">
        <v>856108</v>
      </c>
      <c r="R13" s="38">
        <f t="shared" si="1"/>
        <v>964780</v>
      </c>
      <c r="S13" s="52">
        <v>33743</v>
      </c>
      <c r="T13" s="40">
        <f t="shared" si="2"/>
        <v>37918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 t="s">
        <v>38</v>
      </c>
      <c r="F14" s="31" t="s">
        <v>295</v>
      </c>
      <c r="G14" s="31" t="s">
        <v>45</v>
      </c>
      <c r="H14" s="31" t="s">
        <v>41</v>
      </c>
      <c r="I14" s="33">
        <v>1</v>
      </c>
      <c r="J14" s="33">
        <v>4</v>
      </c>
      <c r="K14" s="53">
        <v>76542</v>
      </c>
      <c r="L14" s="53">
        <v>2513</v>
      </c>
      <c r="M14" s="37" t="e">
        <f t="shared" si="0"/>
        <v>#DIV/0!</v>
      </c>
      <c r="N14" s="38"/>
      <c r="O14" s="38">
        <v>99944</v>
      </c>
      <c r="P14" s="38">
        <v>3772</v>
      </c>
      <c r="Q14" s="59"/>
      <c r="R14" s="38">
        <f t="shared" si="1"/>
        <v>99944</v>
      </c>
      <c r="S14" s="52"/>
      <c r="T14" s="40">
        <f t="shared" si="2"/>
        <v>3772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6</v>
      </c>
      <c r="F15" s="31" t="s">
        <v>284</v>
      </c>
      <c r="G15" s="31" t="s">
        <v>40</v>
      </c>
      <c r="H15" s="31" t="s">
        <v>41</v>
      </c>
      <c r="I15" s="33">
        <v>4</v>
      </c>
      <c r="J15" s="33">
        <v>5</v>
      </c>
      <c r="K15" s="53">
        <v>47553</v>
      </c>
      <c r="L15" s="53">
        <v>1554</v>
      </c>
      <c r="M15" s="37">
        <f t="shared" si="0"/>
        <v>-0.3096199301357542</v>
      </c>
      <c r="N15" s="38">
        <v>95614</v>
      </c>
      <c r="O15" s="38">
        <v>66010</v>
      </c>
      <c r="P15" s="38">
        <v>2506</v>
      </c>
      <c r="Q15" s="59">
        <v>367477.5</v>
      </c>
      <c r="R15" s="38">
        <f t="shared" si="1"/>
        <v>433487.5</v>
      </c>
      <c r="S15" s="52">
        <v>14538</v>
      </c>
      <c r="T15" s="40">
        <f t="shared" si="2"/>
        <v>17044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3</v>
      </c>
      <c r="F16" s="31" t="s">
        <v>289</v>
      </c>
      <c r="G16" s="31" t="s">
        <v>45</v>
      </c>
      <c r="H16" s="31" t="s">
        <v>48</v>
      </c>
      <c r="I16" s="33">
        <v>2</v>
      </c>
      <c r="J16" s="33">
        <v>6</v>
      </c>
      <c r="K16" s="53">
        <v>54696</v>
      </c>
      <c r="L16" s="53">
        <v>1381</v>
      </c>
      <c r="M16" s="37">
        <f t="shared" si="0"/>
        <v>-0.4715259350995631</v>
      </c>
      <c r="N16" s="38">
        <v>124026.9</v>
      </c>
      <c r="O16" s="38">
        <v>65545</v>
      </c>
      <c r="P16" s="38">
        <v>1808</v>
      </c>
      <c r="Q16" s="59">
        <v>124026.9</v>
      </c>
      <c r="R16" s="38">
        <f t="shared" si="1"/>
        <v>189571.9</v>
      </c>
      <c r="S16" s="52">
        <v>3985</v>
      </c>
      <c r="T16" s="40">
        <f t="shared" si="2"/>
        <v>5793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5</v>
      </c>
      <c r="F17" s="31" t="s">
        <v>283</v>
      </c>
      <c r="G17" s="31" t="s">
        <v>45</v>
      </c>
      <c r="H17" s="31" t="s">
        <v>55</v>
      </c>
      <c r="I17" s="61">
        <v>4</v>
      </c>
      <c r="J17" s="33">
        <v>5</v>
      </c>
      <c r="K17" s="62">
        <v>44301</v>
      </c>
      <c r="L17" s="53">
        <v>1065</v>
      </c>
      <c r="M17" s="37">
        <f t="shared" si="0"/>
        <v>-0.3935533642576676</v>
      </c>
      <c r="N17" s="38">
        <v>101107</v>
      </c>
      <c r="O17" s="38">
        <v>61316</v>
      </c>
      <c r="P17" s="38">
        <v>1702</v>
      </c>
      <c r="Q17" s="59">
        <v>469134</v>
      </c>
      <c r="R17" s="38">
        <f t="shared" si="1"/>
        <v>530450</v>
      </c>
      <c r="S17" s="52">
        <v>13363</v>
      </c>
      <c r="T17" s="40">
        <f t="shared" si="2"/>
        <v>15065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9</v>
      </c>
      <c r="F18" s="31" t="s">
        <v>265</v>
      </c>
      <c r="G18" s="31" t="s">
        <v>51</v>
      </c>
      <c r="H18" s="31" t="s">
        <v>37</v>
      </c>
      <c r="I18" s="61">
        <v>7</v>
      </c>
      <c r="J18" s="33">
        <v>7</v>
      </c>
      <c r="K18" s="62">
        <v>35811</v>
      </c>
      <c r="L18" s="53">
        <v>1469</v>
      </c>
      <c r="M18" s="37">
        <f t="shared" si="0"/>
        <v>-0.3138584779706275</v>
      </c>
      <c r="N18" s="38">
        <v>74900</v>
      </c>
      <c r="O18" s="38">
        <v>51392</v>
      </c>
      <c r="P18" s="38">
        <v>2237</v>
      </c>
      <c r="Q18" s="59">
        <v>1153891</v>
      </c>
      <c r="R18" s="38">
        <f t="shared" si="1"/>
        <v>1205283</v>
      </c>
      <c r="S18" s="52">
        <v>42298</v>
      </c>
      <c r="T18" s="40">
        <f t="shared" si="2"/>
        <v>44535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7</v>
      </c>
      <c r="F19" s="31">
        <v>13</v>
      </c>
      <c r="G19" s="31" t="s">
        <v>45</v>
      </c>
      <c r="H19" s="31" t="s">
        <v>41</v>
      </c>
      <c r="I19" s="33">
        <v>3</v>
      </c>
      <c r="J19" s="33">
        <v>3</v>
      </c>
      <c r="K19" s="53">
        <v>34949</v>
      </c>
      <c r="L19" s="53">
        <v>1153</v>
      </c>
      <c r="M19" s="37">
        <f t="shared" si="0"/>
        <v>-0.39124877641234745</v>
      </c>
      <c r="N19" s="38">
        <v>80194.5</v>
      </c>
      <c r="O19" s="38">
        <v>48818.5</v>
      </c>
      <c r="P19" s="38">
        <v>1829</v>
      </c>
      <c r="Q19" s="59">
        <v>168551.5</v>
      </c>
      <c r="R19" s="38">
        <f t="shared" si="1"/>
        <v>217370</v>
      </c>
      <c r="S19" s="52">
        <v>6622</v>
      </c>
      <c r="T19" s="40">
        <f t="shared" si="2"/>
        <v>8451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8</v>
      </c>
      <c r="F20" s="50" t="s">
        <v>286</v>
      </c>
      <c r="G20" s="31" t="s">
        <v>36</v>
      </c>
      <c r="H20" s="31" t="s">
        <v>37</v>
      </c>
      <c r="I20" s="33">
        <v>3</v>
      </c>
      <c r="J20" s="33">
        <v>5</v>
      </c>
      <c r="K20" s="53">
        <v>36245</v>
      </c>
      <c r="L20" s="53">
        <v>1199</v>
      </c>
      <c r="M20" s="37">
        <f t="shared" si="0"/>
        <v>-0.4313667662559144</v>
      </c>
      <c r="N20" s="38">
        <v>77987</v>
      </c>
      <c r="O20" s="38">
        <v>44346</v>
      </c>
      <c r="P20" s="38">
        <v>1602</v>
      </c>
      <c r="Q20" s="59">
        <v>205358</v>
      </c>
      <c r="R20" s="38">
        <f t="shared" si="1"/>
        <v>249704</v>
      </c>
      <c r="S20" s="52">
        <v>7754</v>
      </c>
      <c r="T20" s="40">
        <f t="shared" si="2"/>
        <v>9356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10</v>
      </c>
      <c r="F21" s="31" t="s">
        <v>277</v>
      </c>
      <c r="G21" s="31" t="s">
        <v>45</v>
      </c>
      <c r="H21" s="31" t="s">
        <v>41</v>
      </c>
      <c r="I21" s="33">
        <v>5</v>
      </c>
      <c r="J21" s="33">
        <v>6</v>
      </c>
      <c r="K21" s="53">
        <v>27408</v>
      </c>
      <c r="L21" s="53">
        <v>926</v>
      </c>
      <c r="M21" s="37">
        <f t="shared" si="0"/>
        <v>-0.2750398014561678</v>
      </c>
      <c r="N21" s="38">
        <v>48980.62</v>
      </c>
      <c r="O21" s="38">
        <v>35509</v>
      </c>
      <c r="P21" s="38">
        <v>1367</v>
      </c>
      <c r="Q21" s="59">
        <v>434433.06</v>
      </c>
      <c r="R21" s="38">
        <f t="shared" si="1"/>
        <v>469942.06</v>
      </c>
      <c r="S21" s="52">
        <v>17043</v>
      </c>
      <c r="T21" s="40">
        <f t="shared" si="2"/>
        <v>18410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11</v>
      </c>
      <c r="F22" s="31" t="s">
        <v>279</v>
      </c>
      <c r="G22" s="31" t="s">
        <v>45</v>
      </c>
      <c r="H22" s="31" t="s">
        <v>55</v>
      </c>
      <c r="I22" s="33">
        <v>5</v>
      </c>
      <c r="J22" s="33">
        <v>3</v>
      </c>
      <c r="K22" s="53">
        <v>16708</v>
      </c>
      <c r="L22" s="53">
        <v>559</v>
      </c>
      <c r="M22" s="37">
        <f t="shared" si="0"/>
        <v>-0.34736200060994205</v>
      </c>
      <c r="N22" s="38">
        <v>32790</v>
      </c>
      <c r="O22" s="38">
        <v>21400</v>
      </c>
      <c r="P22" s="38">
        <v>810</v>
      </c>
      <c r="Q22" s="59">
        <v>210613</v>
      </c>
      <c r="R22" s="38">
        <f t="shared" si="1"/>
        <v>232013</v>
      </c>
      <c r="S22" s="52">
        <v>7978</v>
      </c>
      <c r="T22" s="40">
        <f t="shared" si="2"/>
        <v>8788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15</v>
      </c>
      <c r="F23" s="31" t="s">
        <v>223</v>
      </c>
      <c r="G23" s="31" t="s">
        <v>45</v>
      </c>
      <c r="H23" s="31" t="s">
        <v>41</v>
      </c>
      <c r="I23" s="33">
        <v>15</v>
      </c>
      <c r="J23" s="63">
        <v>3</v>
      </c>
      <c r="K23" s="53">
        <v>17408</v>
      </c>
      <c r="L23" s="53">
        <v>578</v>
      </c>
      <c r="M23" s="37">
        <f t="shared" si="0"/>
        <v>0.003615328994938549</v>
      </c>
      <c r="N23" s="57">
        <v>20053.5</v>
      </c>
      <c r="O23" s="57">
        <v>20126</v>
      </c>
      <c r="P23" s="56">
        <v>689</v>
      </c>
      <c r="Q23" s="59">
        <v>1718682.9</v>
      </c>
      <c r="R23" s="38">
        <f t="shared" si="1"/>
        <v>1738808.9</v>
      </c>
      <c r="S23" s="52">
        <v>53021</v>
      </c>
      <c r="T23" s="40">
        <f t="shared" si="2"/>
        <v>53710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13</v>
      </c>
      <c r="F24" s="31" t="s">
        <v>278</v>
      </c>
      <c r="G24" s="31" t="s">
        <v>43</v>
      </c>
      <c r="H24" s="31" t="s">
        <v>41</v>
      </c>
      <c r="I24" s="33">
        <v>5</v>
      </c>
      <c r="J24" s="33">
        <v>4</v>
      </c>
      <c r="K24" s="53">
        <v>14095</v>
      </c>
      <c r="L24" s="53">
        <v>517</v>
      </c>
      <c r="M24" s="37">
        <f t="shared" si="0"/>
        <v>-0.36436193436839626</v>
      </c>
      <c r="N24" s="38">
        <v>28629.5</v>
      </c>
      <c r="O24" s="38">
        <v>18198</v>
      </c>
      <c r="P24" s="38">
        <v>745</v>
      </c>
      <c r="Q24" s="59">
        <v>311383.24</v>
      </c>
      <c r="R24" s="38">
        <f t="shared" si="1"/>
        <v>329581.24</v>
      </c>
      <c r="S24" s="52">
        <v>11864</v>
      </c>
      <c r="T24" s="40">
        <f t="shared" si="2"/>
        <v>12609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12</v>
      </c>
      <c r="F25" s="31" t="s">
        <v>271</v>
      </c>
      <c r="G25" s="31" t="s">
        <v>51</v>
      </c>
      <c r="H25" s="31" t="s">
        <v>37</v>
      </c>
      <c r="I25" s="33">
        <v>6</v>
      </c>
      <c r="J25" s="33">
        <v>4</v>
      </c>
      <c r="K25" s="53">
        <v>11061</v>
      </c>
      <c r="L25" s="53">
        <v>421</v>
      </c>
      <c r="M25" s="37">
        <f t="shared" si="0"/>
        <v>-0.556271576524741</v>
      </c>
      <c r="N25" s="38">
        <v>30415</v>
      </c>
      <c r="O25" s="38">
        <v>13496</v>
      </c>
      <c r="P25" s="38">
        <v>522</v>
      </c>
      <c r="Q25" s="59">
        <v>411607</v>
      </c>
      <c r="R25" s="38">
        <f t="shared" si="1"/>
        <v>425103</v>
      </c>
      <c r="S25" s="52">
        <v>15930</v>
      </c>
      <c r="T25" s="40">
        <f t="shared" si="2"/>
        <v>16452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17</v>
      </c>
      <c r="F26" s="31" t="s">
        <v>253</v>
      </c>
      <c r="G26" s="31" t="s">
        <v>45</v>
      </c>
      <c r="H26" s="31" t="s">
        <v>48</v>
      </c>
      <c r="I26" s="33">
        <v>10</v>
      </c>
      <c r="J26" s="33">
        <v>3</v>
      </c>
      <c r="K26" s="53">
        <v>11405</v>
      </c>
      <c r="L26" s="53">
        <v>267</v>
      </c>
      <c r="M26" s="37">
        <f t="shared" si="0"/>
        <v>0.024676761127426783</v>
      </c>
      <c r="N26" s="38">
        <v>13109.5</v>
      </c>
      <c r="O26" s="38">
        <v>13433</v>
      </c>
      <c r="P26" s="38">
        <v>342</v>
      </c>
      <c r="Q26" s="59">
        <v>1089385.6</v>
      </c>
      <c r="R26" s="38">
        <f t="shared" si="1"/>
        <v>1102818.6</v>
      </c>
      <c r="S26" s="52">
        <v>30607</v>
      </c>
      <c r="T26" s="40">
        <f t="shared" si="2"/>
        <v>30949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14</v>
      </c>
      <c r="F27" s="31" t="s">
        <v>272</v>
      </c>
      <c r="G27" s="31" t="s">
        <v>74</v>
      </c>
      <c r="H27" s="31" t="s">
        <v>48</v>
      </c>
      <c r="I27" s="33">
        <v>6</v>
      </c>
      <c r="J27" s="33">
        <v>4</v>
      </c>
      <c r="K27" s="53">
        <v>8819</v>
      </c>
      <c r="L27" s="53">
        <v>302</v>
      </c>
      <c r="M27" s="37">
        <f t="shared" si="0"/>
        <v>-0.5363052149505096</v>
      </c>
      <c r="N27" s="38">
        <v>27076</v>
      </c>
      <c r="O27" s="38">
        <v>12555</v>
      </c>
      <c r="P27" s="38">
        <v>518</v>
      </c>
      <c r="Q27" s="59">
        <v>205240.3</v>
      </c>
      <c r="R27" s="38">
        <f t="shared" si="1"/>
        <v>217795.3</v>
      </c>
      <c r="S27" s="52">
        <v>7907</v>
      </c>
      <c r="T27" s="40">
        <f t="shared" si="2"/>
        <v>8425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18</v>
      </c>
      <c r="F28" s="31" t="s">
        <v>267</v>
      </c>
      <c r="G28" s="31" t="s">
        <v>45</v>
      </c>
      <c r="H28" s="31" t="s">
        <v>41</v>
      </c>
      <c r="I28" s="33">
        <v>7</v>
      </c>
      <c r="J28" s="33">
        <v>4</v>
      </c>
      <c r="K28" s="53">
        <v>6478</v>
      </c>
      <c r="L28" s="53">
        <v>234</v>
      </c>
      <c r="M28" s="37">
        <f t="shared" si="0"/>
        <v>-0.27891806548113673</v>
      </c>
      <c r="N28" s="38">
        <v>12034</v>
      </c>
      <c r="O28" s="38">
        <v>8677.5</v>
      </c>
      <c r="P28" s="38">
        <v>356</v>
      </c>
      <c r="Q28" s="59">
        <v>339413</v>
      </c>
      <c r="R28" s="38">
        <f t="shared" si="1"/>
        <v>348090.5</v>
      </c>
      <c r="S28" s="52">
        <v>12812</v>
      </c>
      <c r="T28" s="40">
        <f t="shared" si="2"/>
        <v>13168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16</v>
      </c>
      <c r="F29" s="31" t="s">
        <v>290</v>
      </c>
      <c r="G29" s="31" t="s">
        <v>74</v>
      </c>
      <c r="H29" s="31" t="s">
        <v>37</v>
      </c>
      <c r="I29" s="33">
        <v>2</v>
      </c>
      <c r="J29" s="33">
        <v>3</v>
      </c>
      <c r="K29" s="53">
        <v>5998</v>
      </c>
      <c r="L29" s="53">
        <v>209</v>
      </c>
      <c r="M29" s="37">
        <f t="shared" si="0"/>
        <v>-0.4301504670897811</v>
      </c>
      <c r="N29" s="38">
        <v>14023</v>
      </c>
      <c r="O29" s="38">
        <v>7991</v>
      </c>
      <c r="P29" s="38">
        <v>312</v>
      </c>
      <c r="Q29" s="59">
        <v>14023</v>
      </c>
      <c r="R29" s="38">
        <f t="shared" si="1"/>
        <v>22014</v>
      </c>
      <c r="S29" s="52">
        <v>599</v>
      </c>
      <c r="T29" s="40">
        <f t="shared" si="2"/>
        <v>911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23</v>
      </c>
      <c r="F30" s="50" t="s">
        <v>245</v>
      </c>
      <c r="G30" s="31" t="s">
        <v>45</v>
      </c>
      <c r="H30" s="31" t="s">
        <v>53</v>
      </c>
      <c r="I30" s="33">
        <v>12</v>
      </c>
      <c r="J30" s="33">
        <v>1</v>
      </c>
      <c r="K30" s="53">
        <v>5216</v>
      </c>
      <c r="L30" s="53">
        <v>172</v>
      </c>
      <c r="M30" s="37">
        <f t="shared" si="0"/>
        <v>1.4774449035812673</v>
      </c>
      <c r="N30" s="38">
        <v>2904</v>
      </c>
      <c r="O30" s="38">
        <v>7194.5</v>
      </c>
      <c r="P30" s="38">
        <v>276</v>
      </c>
      <c r="Q30" s="59">
        <v>221097.5</v>
      </c>
      <c r="R30" s="38">
        <f t="shared" si="1"/>
        <v>228292</v>
      </c>
      <c r="S30" s="52">
        <v>9432</v>
      </c>
      <c r="T30" s="40">
        <f t="shared" si="2"/>
        <v>9708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20</v>
      </c>
      <c r="F31" s="31" t="s">
        <v>266</v>
      </c>
      <c r="G31" s="31" t="s">
        <v>45</v>
      </c>
      <c r="H31" s="31" t="s">
        <v>55</v>
      </c>
      <c r="I31" s="33">
        <v>7</v>
      </c>
      <c r="J31" s="33">
        <v>5</v>
      </c>
      <c r="K31" s="53">
        <v>4400</v>
      </c>
      <c r="L31" s="53">
        <v>261</v>
      </c>
      <c r="M31" s="37">
        <f t="shared" si="0"/>
        <v>-0.5229835212489159</v>
      </c>
      <c r="N31" s="38">
        <v>9224</v>
      </c>
      <c r="O31" s="38">
        <v>4400</v>
      </c>
      <c r="P31" s="38">
        <v>261</v>
      </c>
      <c r="Q31" s="59">
        <v>289885</v>
      </c>
      <c r="R31" s="38">
        <f t="shared" si="1"/>
        <v>294285</v>
      </c>
      <c r="S31" s="52">
        <v>11395</v>
      </c>
      <c r="T31" s="40">
        <f t="shared" si="2"/>
        <v>11656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19</v>
      </c>
      <c r="F32" s="31" t="s">
        <v>261</v>
      </c>
      <c r="G32" s="31" t="s">
        <v>40</v>
      </c>
      <c r="H32" s="31" t="s">
        <v>41</v>
      </c>
      <c r="I32" s="33">
        <v>8</v>
      </c>
      <c r="J32" s="33">
        <v>5</v>
      </c>
      <c r="K32" s="53">
        <v>4135</v>
      </c>
      <c r="L32" s="53">
        <v>203</v>
      </c>
      <c r="M32" s="37">
        <f t="shared" si="0"/>
        <v>-0.5794374203665589</v>
      </c>
      <c r="N32" s="38">
        <v>10203</v>
      </c>
      <c r="O32" s="38">
        <v>4291</v>
      </c>
      <c r="P32" s="38">
        <v>216</v>
      </c>
      <c r="Q32" s="59">
        <v>361061.2</v>
      </c>
      <c r="R32" s="38">
        <f t="shared" si="1"/>
        <v>365352.2</v>
      </c>
      <c r="S32" s="52">
        <v>11405</v>
      </c>
      <c r="T32" s="40">
        <f t="shared" si="2"/>
        <v>11621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3" customFormat="1" ht="12.75">
      <c r="D33" s="32">
        <v>24</v>
      </c>
      <c r="E33" s="32">
        <v>21</v>
      </c>
      <c r="F33" s="31" t="s">
        <v>229</v>
      </c>
      <c r="G33" s="31" t="s">
        <v>89</v>
      </c>
      <c r="H33" s="31" t="s">
        <v>41</v>
      </c>
      <c r="I33" s="33">
        <v>14</v>
      </c>
      <c r="J33" s="33">
        <v>4</v>
      </c>
      <c r="K33" s="53">
        <v>2700</v>
      </c>
      <c r="L33" s="53">
        <v>109</v>
      </c>
      <c r="M33" s="37">
        <f t="shared" si="0"/>
        <v>-0.6041055718475073</v>
      </c>
      <c r="N33" s="38">
        <v>6820</v>
      </c>
      <c r="O33" s="38">
        <v>2700</v>
      </c>
      <c r="P33" s="38">
        <v>109</v>
      </c>
      <c r="Q33" s="59">
        <v>744207.7</v>
      </c>
      <c r="R33" s="38">
        <f t="shared" si="1"/>
        <v>746907.7</v>
      </c>
      <c r="S33" s="52">
        <v>25798</v>
      </c>
      <c r="T33" s="40">
        <f t="shared" si="2"/>
        <v>25907</v>
      </c>
      <c r="U33" s="22"/>
      <c r="V33" s="39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3" customFormat="1" ht="12.75">
      <c r="D34" s="32">
        <v>25</v>
      </c>
      <c r="E34" s="32">
        <v>22</v>
      </c>
      <c r="F34" s="31" t="s">
        <v>291</v>
      </c>
      <c r="G34" s="31" t="s">
        <v>45</v>
      </c>
      <c r="H34" s="31" t="s">
        <v>55</v>
      </c>
      <c r="I34" s="33">
        <v>2</v>
      </c>
      <c r="J34" s="33">
        <v>1</v>
      </c>
      <c r="K34" s="53">
        <v>1339</v>
      </c>
      <c r="L34" s="53">
        <v>50</v>
      </c>
      <c r="M34" s="37">
        <f t="shared" si="0"/>
        <v>-0.48973945123357154</v>
      </c>
      <c r="N34" s="38">
        <v>4337</v>
      </c>
      <c r="O34" s="38">
        <v>2213</v>
      </c>
      <c r="P34" s="38">
        <v>90</v>
      </c>
      <c r="Q34" s="59">
        <v>4337</v>
      </c>
      <c r="R34" s="38">
        <f t="shared" si="1"/>
        <v>6550</v>
      </c>
      <c r="S34" s="52">
        <v>158</v>
      </c>
      <c r="T34" s="40">
        <f t="shared" si="2"/>
        <v>248</v>
      </c>
      <c r="U34" s="22"/>
      <c r="V34" s="39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2" ht="13.5" thickBot="1">
      <c r="D35" s="44"/>
      <c r="E35" s="45"/>
      <c r="F35" s="45"/>
      <c r="G35" s="45"/>
      <c r="H35" s="45"/>
      <c r="I35" s="45"/>
      <c r="J35" s="45"/>
      <c r="K35" s="46">
        <f>SUM(K10:K34)</f>
        <v>1852167</v>
      </c>
      <c r="L35" s="46">
        <f>SUM(L10:L34)</f>
        <v>64349</v>
      </c>
      <c r="M35" s="47">
        <f t="shared" si="0"/>
        <v>0.7536156447204734</v>
      </c>
      <c r="N35" s="46">
        <f>SUM(N10:N32)</f>
        <v>1315314.52</v>
      </c>
      <c r="O35" s="46">
        <f aca="true" t="shared" si="3" ref="O35:T35">SUM(O10:O34)</f>
        <v>2306556.12</v>
      </c>
      <c r="P35" s="46">
        <f t="shared" si="3"/>
        <v>86092</v>
      </c>
      <c r="Q35" s="46">
        <f t="shared" si="3"/>
        <v>11123429.199999997</v>
      </c>
      <c r="R35" s="46">
        <f t="shared" si="3"/>
        <v>13429985.319999998</v>
      </c>
      <c r="S35" s="46">
        <f t="shared" si="3"/>
        <v>385440</v>
      </c>
      <c r="T35" s="46">
        <f t="shared" si="3"/>
        <v>471532</v>
      </c>
      <c r="U35" s="48"/>
      <c r="V35" s="49">
        <f>SUM(V10:V21)</f>
        <v>0</v>
      </c>
    </row>
    <row r="38" spans="15:16" ht="12.75">
      <c r="O38" s="66"/>
      <c r="P38" s="65"/>
    </row>
    <row r="41" spans="16:256" s="3" customFormat="1" ht="12.75">
      <c r="P41" s="49"/>
      <c r="Q41" s="49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9"/>
  <sheetViews>
    <sheetView zoomScalePageLayoutView="0" workbookViewId="0" topLeftCell="A1">
      <selection activeCell="M35" sqref="M35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193</v>
      </c>
      <c r="L2" s="6" t="s">
        <v>1</v>
      </c>
      <c r="M2" s="7"/>
      <c r="N2" s="8"/>
      <c r="O2" s="9" t="s">
        <v>287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288</v>
      </c>
      <c r="P3" s="2"/>
      <c r="Q3" s="2"/>
      <c r="R3" s="18" t="s">
        <v>5</v>
      </c>
      <c r="S3" s="5"/>
      <c r="T3" s="19">
        <v>5.62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46</v>
      </c>
      <c r="N4" s="22" t="s">
        <v>8</v>
      </c>
      <c r="Q4" s="22"/>
      <c r="R4" s="1" t="s">
        <v>9</v>
      </c>
      <c r="S4" s="1"/>
      <c r="T4" s="23">
        <v>40500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31" t="s">
        <v>282</v>
      </c>
      <c r="G10" s="31" t="s">
        <v>51</v>
      </c>
      <c r="H10" s="31" t="s">
        <v>37</v>
      </c>
      <c r="I10" s="33">
        <v>3</v>
      </c>
      <c r="J10" s="33">
        <v>9</v>
      </c>
      <c r="K10" s="53">
        <v>147444</v>
      </c>
      <c r="L10" s="53">
        <v>5000</v>
      </c>
      <c r="M10" s="37">
        <f aca="true" t="shared" si="0" ref="M10:M33">O10/N10-100%</f>
        <v>-0.13168468669145494</v>
      </c>
      <c r="N10" s="38">
        <v>233444</v>
      </c>
      <c r="O10" s="38">
        <v>202703</v>
      </c>
      <c r="P10" s="38">
        <v>7986</v>
      </c>
      <c r="Q10" s="59">
        <v>653405</v>
      </c>
      <c r="R10" s="38">
        <f aca="true" t="shared" si="1" ref="R10:R32">O10+Q10</f>
        <v>856108</v>
      </c>
      <c r="S10" s="52">
        <v>25757</v>
      </c>
      <c r="T10" s="40">
        <f aca="true" t="shared" si="2" ref="T10:T32">S10+P10</f>
        <v>33743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2</v>
      </c>
      <c r="F11" s="50" t="s">
        <v>285</v>
      </c>
      <c r="G11" s="31" t="s">
        <v>45</v>
      </c>
      <c r="H11" s="31" t="s">
        <v>41</v>
      </c>
      <c r="I11" s="33">
        <v>2</v>
      </c>
      <c r="J11" s="33">
        <v>9</v>
      </c>
      <c r="K11" s="53">
        <v>145314</v>
      </c>
      <c r="L11" s="53">
        <v>5655</v>
      </c>
      <c r="M11" s="37">
        <f t="shared" si="0"/>
        <v>0.12636424404472524</v>
      </c>
      <c r="N11" s="38">
        <v>164560</v>
      </c>
      <c r="O11" s="38">
        <v>185354.5</v>
      </c>
      <c r="P11" s="38">
        <v>8133</v>
      </c>
      <c r="Q11" s="59">
        <v>164560</v>
      </c>
      <c r="R11" s="38">
        <f t="shared" si="1"/>
        <v>349914.5</v>
      </c>
      <c r="S11" s="52">
        <v>6713</v>
      </c>
      <c r="T11" s="40">
        <f t="shared" si="2"/>
        <v>14846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 t="s">
        <v>38</v>
      </c>
      <c r="F12" s="31" t="s">
        <v>289</v>
      </c>
      <c r="G12" s="31" t="s">
        <v>45</v>
      </c>
      <c r="H12" s="31" t="s">
        <v>48</v>
      </c>
      <c r="I12" s="33">
        <v>1</v>
      </c>
      <c r="J12" s="33">
        <v>6</v>
      </c>
      <c r="K12" s="53">
        <v>81961</v>
      </c>
      <c r="L12" s="53">
        <v>2065</v>
      </c>
      <c r="M12" s="37" t="e">
        <f t="shared" si="0"/>
        <v>#DIV/0!</v>
      </c>
      <c r="N12" s="38"/>
      <c r="O12" s="38">
        <v>124026.9</v>
      </c>
      <c r="P12" s="38">
        <v>3985</v>
      </c>
      <c r="Q12" s="59"/>
      <c r="R12" s="38">
        <f t="shared" si="1"/>
        <v>124026.9</v>
      </c>
      <c r="S12" s="52"/>
      <c r="T12" s="40">
        <f t="shared" si="2"/>
        <v>3985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4</v>
      </c>
      <c r="F13" s="31" t="s">
        <v>270</v>
      </c>
      <c r="G13" s="31" t="s">
        <v>45</v>
      </c>
      <c r="H13" s="31" t="s">
        <v>48</v>
      </c>
      <c r="I13" s="33">
        <v>5</v>
      </c>
      <c r="J13" s="33">
        <v>8</v>
      </c>
      <c r="K13" s="53">
        <v>97994</v>
      </c>
      <c r="L13" s="53">
        <v>2839</v>
      </c>
      <c r="M13" s="37">
        <f t="shared" si="0"/>
        <v>-0.09293393372522196</v>
      </c>
      <c r="N13" s="38">
        <v>136688.5</v>
      </c>
      <c r="O13" s="38">
        <v>123985.5</v>
      </c>
      <c r="P13" s="38">
        <v>4041</v>
      </c>
      <c r="Q13" s="59">
        <v>949612.8</v>
      </c>
      <c r="R13" s="38">
        <f t="shared" si="1"/>
        <v>1073598.3</v>
      </c>
      <c r="S13" s="52">
        <v>28301</v>
      </c>
      <c r="T13" s="40">
        <f t="shared" si="2"/>
        <v>32342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3</v>
      </c>
      <c r="F14" s="31" t="s">
        <v>283</v>
      </c>
      <c r="G14" s="31" t="s">
        <v>45</v>
      </c>
      <c r="H14" s="31" t="s">
        <v>55</v>
      </c>
      <c r="I14" s="33">
        <v>3</v>
      </c>
      <c r="J14" s="33">
        <v>5</v>
      </c>
      <c r="K14" s="53">
        <v>72761</v>
      </c>
      <c r="L14" s="53">
        <v>1743</v>
      </c>
      <c r="M14" s="37">
        <f t="shared" si="0"/>
        <v>-0.3277817669272911</v>
      </c>
      <c r="N14" s="38">
        <v>150408</v>
      </c>
      <c r="O14" s="38">
        <v>101107</v>
      </c>
      <c r="P14" s="38">
        <v>3017</v>
      </c>
      <c r="Q14" s="59">
        <v>368027</v>
      </c>
      <c r="R14" s="38">
        <f t="shared" si="1"/>
        <v>469134</v>
      </c>
      <c r="S14" s="52">
        <v>10346</v>
      </c>
      <c r="T14" s="40">
        <f t="shared" si="2"/>
        <v>13363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6</v>
      </c>
      <c r="F15" s="31" t="s">
        <v>284</v>
      </c>
      <c r="G15" s="31" t="s">
        <v>40</v>
      </c>
      <c r="H15" s="31" t="s">
        <v>41</v>
      </c>
      <c r="I15" s="33">
        <v>3</v>
      </c>
      <c r="J15" s="33">
        <v>5</v>
      </c>
      <c r="K15" s="53">
        <v>68132</v>
      </c>
      <c r="L15" s="53">
        <v>2309</v>
      </c>
      <c r="M15" s="37">
        <f t="shared" si="0"/>
        <v>-0.16229476598503567</v>
      </c>
      <c r="N15" s="38">
        <v>114138</v>
      </c>
      <c r="O15" s="38">
        <v>95614</v>
      </c>
      <c r="P15" s="38">
        <v>4010</v>
      </c>
      <c r="Q15" s="59">
        <v>271863.5</v>
      </c>
      <c r="R15" s="38">
        <f t="shared" si="1"/>
        <v>367477.5</v>
      </c>
      <c r="S15" s="52">
        <v>10528</v>
      </c>
      <c r="T15" s="40">
        <f t="shared" si="2"/>
        <v>14538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7</v>
      </c>
      <c r="F16" s="31">
        <v>13</v>
      </c>
      <c r="G16" s="31" t="s">
        <v>45</v>
      </c>
      <c r="H16" s="31" t="s">
        <v>41</v>
      </c>
      <c r="I16" s="33">
        <v>2</v>
      </c>
      <c r="J16" s="33">
        <v>3</v>
      </c>
      <c r="K16" s="53">
        <v>55373</v>
      </c>
      <c r="L16" s="53">
        <v>1833</v>
      </c>
      <c r="M16" s="37">
        <f t="shared" si="0"/>
        <v>-0.09238090926581932</v>
      </c>
      <c r="N16" s="38">
        <v>88357</v>
      </c>
      <c r="O16" s="38">
        <v>80194.5</v>
      </c>
      <c r="P16" s="38">
        <v>3282</v>
      </c>
      <c r="Q16" s="59">
        <v>88357</v>
      </c>
      <c r="R16" s="38">
        <f t="shared" si="1"/>
        <v>168551.5</v>
      </c>
      <c r="S16" s="52">
        <v>3340</v>
      </c>
      <c r="T16" s="40">
        <f t="shared" si="2"/>
        <v>6622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5</v>
      </c>
      <c r="F17" s="50" t="s">
        <v>286</v>
      </c>
      <c r="G17" s="31" t="s">
        <v>36</v>
      </c>
      <c r="H17" s="31" t="s">
        <v>37</v>
      </c>
      <c r="I17" s="61">
        <v>2</v>
      </c>
      <c r="J17" s="33">
        <v>5</v>
      </c>
      <c r="K17" s="62">
        <v>62034</v>
      </c>
      <c r="L17" s="53">
        <v>2050</v>
      </c>
      <c r="M17" s="37">
        <f t="shared" si="0"/>
        <v>-0.38771776935095115</v>
      </c>
      <c r="N17" s="38">
        <v>127371</v>
      </c>
      <c r="O17" s="38">
        <v>77987</v>
      </c>
      <c r="P17" s="38">
        <v>3027</v>
      </c>
      <c r="Q17" s="59">
        <v>127371</v>
      </c>
      <c r="R17" s="38">
        <f t="shared" si="1"/>
        <v>205358</v>
      </c>
      <c r="S17" s="52">
        <v>4727</v>
      </c>
      <c r="T17" s="40">
        <f t="shared" si="2"/>
        <v>7754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9</v>
      </c>
      <c r="F18" s="31" t="s">
        <v>265</v>
      </c>
      <c r="G18" s="31" t="s">
        <v>51</v>
      </c>
      <c r="H18" s="31" t="s">
        <v>37</v>
      </c>
      <c r="I18" s="61">
        <v>6</v>
      </c>
      <c r="J18" s="33">
        <v>7</v>
      </c>
      <c r="K18" s="62">
        <v>54935</v>
      </c>
      <c r="L18" s="53">
        <v>1714</v>
      </c>
      <c r="M18" s="37">
        <f t="shared" si="0"/>
        <v>-0.0111297413622381</v>
      </c>
      <c r="N18" s="38">
        <v>75743</v>
      </c>
      <c r="O18" s="38">
        <v>74900</v>
      </c>
      <c r="P18" s="38">
        <v>2811</v>
      </c>
      <c r="Q18" s="59">
        <v>1078991</v>
      </c>
      <c r="R18" s="38">
        <f t="shared" si="1"/>
        <v>1153891</v>
      </c>
      <c r="S18" s="52">
        <v>39487</v>
      </c>
      <c r="T18" s="40">
        <f t="shared" si="2"/>
        <v>42298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8</v>
      </c>
      <c r="F19" s="31" t="s">
        <v>277</v>
      </c>
      <c r="G19" s="31" t="s">
        <v>45</v>
      </c>
      <c r="H19" s="31" t="s">
        <v>41</v>
      </c>
      <c r="I19" s="33">
        <v>4</v>
      </c>
      <c r="J19" s="33">
        <v>6</v>
      </c>
      <c r="K19" s="53">
        <v>34616</v>
      </c>
      <c r="L19" s="53">
        <v>1150</v>
      </c>
      <c r="M19" s="37">
        <f t="shared" si="0"/>
        <v>-0.4207007563437668</v>
      </c>
      <c r="N19" s="38">
        <v>84551.5</v>
      </c>
      <c r="O19" s="38">
        <v>48980.62</v>
      </c>
      <c r="P19" s="38">
        <v>2016</v>
      </c>
      <c r="Q19" s="59">
        <v>385452.44</v>
      </c>
      <c r="R19" s="38">
        <f t="shared" si="1"/>
        <v>434433.06</v>
      </c>
      <c r="S19" s="52">
        <v>15027</v>
      </c>
      <c r="T19" s="40">
        <f t="shared" si="2"/>
        <v>17043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14</v>
      </c>
      <c r="F20" s="31" t="s">
        <v>279</v>
      </c>
      <c r="G20" s="31" t="s">
        <v>45</v>
      </c>
      <c r="H20" s="31" t="s">
        <v>55</v>
      </c>
      <c r="I20" s="33">
        <v>4</v>
      </c>
      <c r="J20" s="33">
        <v>3</v>
      </c>
      <c r="K20" s="53">
        <v>23637</v>
      </c>
      <c r="L20" s="53">
        <v>768</v>
      </c>
      <c r="M20" s="37">
        <f t="shared" si="0"/>
        <v>0.22396416573348255</v>
      </c>
      <c r="N20" s="38">
        <v>26790</v>
      </c>
      <c r="O20" s="38">
        <v>32790</v>
      </c>
      <c r="P20" s="38">
        <v>1374</v>
      </c>
      <c r="Q20" s="59">
        <v>177823</v>
      </c>
      <c r="R20" s="38">
        <f t="shared" si="1"/>
        <v>210613</v>
      </c>
      <c r="S20" s="52">
        <v>6604</v>
      </c>
      <c r="T20" s="40">
        <f t="shared" si="2"/>
        <v>7978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12</v>
      </c>
      <c r="F21" s="31" t="s">
        <v>271</v>
      </c>
      <c r="G21" s="31" t="s">
        <v>51</v>
      </c>
      <c r="H21" s="31" t="s">
        <v>37</v>
      </c>
      <c r="I21" s="33">
        <v>5</v>
      </c>
      <c r="J21" s="33">
        <v>7</v>
      </c>
      <c r="K21" s="53">
        <v>21930</v>
      </c>
      <c r="L21" s="53">
        <v>890</v>
      </c>
      <c r="M21" s="37">
        <f t="shared" si="0"/>
        <v>-0.08161724741832233</v>
      </c>
      <c r="N21" s="38">
        <v>33118</v>
      </c>
      <c r="O21" s="38">
        <v>30415</v>
      </c>
      <c r="P21" s="38">
        <v>1342</v>
      </c>
      <c r="Q21" s="59">
        <v>381192</v>
      </c>
      <c r="R21" s="38">
        <f t="shared" si="1"/>
        <v>411607</v>
      </c>
      <c r="S21" s="52">
        <v>14588</v>
      </c>
      <c r="T21" s="40">
        <f t="shared" si="2"/>
        <v>15930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10</v>
      </c>
      <c r="F22" s="31" t="s">
        <v>278</v>
      </c>
      <c r="G22" s="31" t="s">
        <v>43</v>
      </c>
      <c r="H22" s="31" t="s">
        <v>41</v>
      </c>
      <c r="I22" s="33">
        <v>4</v>
      </c>
      <c r="J22" s="33">
        <v>4</v>
      </c>
      <c r="K22" s="53">
        <v>20043</v>
      </c>
      <c r="L22" s="53">
        <v>659</v>
      </c>
      <c r="M22" s="37">
        <f t="shared" si="0"/>
        <v>-0.5010369828157133</v>
      </c>
      <c r="N22" s="38">
        <v>57378</v>
      </c>
      <c r="O22" s="38">
        <v>28629.5</v>
      </c>
      <c r="P22" s="38">
        <v>1160</v>
      </c>
      <c r="Q22" s="59">
        <v>282753.74</v>
      </c>
      <c r="R22" s="38">
        <f t="shared" si="1"/>
        <v>311383.24</v>
      </c>
      <c r="S22" s="52">
        <v>10704</v>
      </c>
      <c r="T22" s="40">
        <f t="shared" si="2"/>
        <v>11864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11</v>
      </c>
      <c r="F23" s="31" t="s">
        <v>272</v>
      </c>
      <c r="G23" s="31" t="s">
        <v>74</v>
      </c>
      <c r="H23" s="31" t="s">
        <v>48</v>
      </c>
      <c r="I23" s="33">
        <v>5</v>
      </c>
      <c r="J23" s="33">
        <v>4</v>
      </c>
      <c r="K23" s="53">
        <v>19939</v>
      </c>
      <c r="L23" s="53">
        <v>676</v>
      </c>
      <c r="M23" s="37">
        <f t="shared" si="0"/>
        <v>-0.2522507594587131</v>
      </c>
      <c r="N23" s="38">
        <v>36210</v>
      </c>
      <c r="O23" s="38">
        <v>27076</v>
      </c>
      <c r="P23" s="38">
        <v>1090</v>
      </c>
      <c r="Q23" s="59">
        <v>178164.3</v>
      </c>
      <c r="R23" s="38">
        <f t="shared" si="1"/>
        <v>205240.3</v>
      </c>
      <c r="S23" s="52">
        <v>6817</v>
      </c>
      <c r="T23" s="40">
        <f t="shared" si="2"/>
        <v>7907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16</v>
      </c>
      <c r="F24" s="31" t="s">
        <v>223</v>
      </c>
      <c r="G24" s="31" t="s">
        <v>45</v>
      </c>
      <c r="H24" s="31" t="s">
        <v>41</v>
      </c>
      <c r="I24" s="33">
        <v>14</v>
      </c>
      <c r="J24" s="63">
        <v>3</v>
      </c>
      <c r="K24" s="53">
        <v>15549</v>
      </c>
      <c r="L24" s="53">
        <v>513</v>
      </c>
      <c r="M24" s="37">
        <f t="shared" si="0"/>
        <v>0.202608695652174</v>
      </c>
      <c r="N24" s="57">
        <v>16675</v>
      </c>
      <c r="O24" s="57">
        <v>20053.5</v>
      </c>
      <c r="P24" s="56">
        <v>712</v>
      </c>
      <c r="Q24" s="59">
        <v>1698629.4</v>
      </c>
      <c r="R24" s="38">
        <f t="shared" si="1"/>
        <v>1718682.9</v>
      </c>
      <c r="S24" s="52">
        <v>52309</v>
      </c>
      <c r="T24" s="40">
        <f t="shared" si="2"/>
        <v>53021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 t="s">
        <v>38</v>
      </c>
      <c r="F25" s="31" t="s">
        <v>290</v>
      </c>
      <c r="G25" s="31" t="s">
        <v>74</v>
      </c>
      <c r="H25" s="31" t="s">
        <v>37</v>
      </c>
      <c r="I25" s="33">
        <v>1</v>
      </c>
      <c r="J25" s="33">
        <v>3</v>
      </c>
      <c r="K25" s="53">
        <v>9059</v>
      </c>
      <c r="L25" s="53">
        <v>318</v>
      </c>
      <c r="M25" s="37" t="e">
        <f t="shared" si="0"/>
        <v>#DIV/0!</v>
      </c>
      <c r="N25" s="38"/>
      <c r="O25" s="38">
        <v>14023</v>
      </c>
      <c r="P25" s="38">
        <v>599</v>
      </c>
      <c r="Q25" s="59"/>
      <c r="R25" s="38">
        <f t="shared" si="1"/>
        <v>14023</v>
      </c>
      <c r="S25" s="52"/>
      <c r="T25" s="40">
        <f t="shared" si="2"/>
        <v>599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17</v>
      </c>
      <c r="F26" s="31" t="s">
        <v>253</v>
      </c>
      <c r="G26" s="31" t="s">
        <v>45</v>
      </c>
      <c r="H26" s="31" t="s">
        <v>48</v>
      </c>
      <c r="I26" s="33">
        <v>9</v>
      </c>
      <c r="J26" s="33">
        <v>3</v>
      </c>
      <c r="K26" s="53">
        <v>10675</v>
      </c>
      <c r="L26" s="53">
        <v>274</v>
      </c>
      <c r="M26" s="37">
        <f t="shared" si="0"/>
        <v>-0.16446781389420018</v>
      </c>
      <c r="N26" s="38">
        <v>15690</v>
      </c>
      <c r="O26" s="38">
        <v>13109.5</v>
      </c>
      <c r="P26" s="38">
        <v>386</v>
      </c>
      <c r="Q26" s="59">
        <v>1076276.1</v>
      </c>
      <c r="R26" s="38">
        <f t="shared" si="1"/>
        <v>1089385.6</v>
      </c>
      <c r="S26" s="52">
        <v>30221</v>
      </c>
      <c r="T26" s="40">
        <f t="shared" si="2"/>
        <v>30607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13</v>
      </c>
      <c r="F27" s="31" t="s">
        <v>267</v>
      </c>
      <c r="G27" s="31" t="s">
        <v>45</v>
      </c>
      <c r="H27" s="31" t="s">
        <v>41</v>
      </c>
      <c r="I27" s="33">
        <v>6</v>
      </c>
      <c r="J27" s="33">
        <v>4</v>
      </c>
      <c r="K27" s="53">
        <v>8183</v>
      </c>
      <c r="L27" s="53">
        <v>317</v>
      </c>
      <c r="M27" s="37">
        <f t="shared" si="0"/>
        <v>-0.60837021608956</v>
      </c>
      <c r="N27" s="38">
        <v>30728</v>
      </c>
      <c r="O27" s="38">
        <v>12034</v>
      </c>
      <c r="P27" s="38">
        <v>541</v>
      </c>
      <c r="Q27" s="59">
        <v>327379</v>
      </c>
      <c r="R27" s="38">
        <f t="shared" si="1"/>
        <v>339413</v>
      </c>
      <c r="S27" s="52">
        <v>12271</v>
      </c>
      <c r="T27" s="40">
        <f t="shared" si="2"/>
        <v>12812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15</v>
      </c>
      <c r="F28" s="31" t="s">
        <v>261</v>
      </c>
      <c r="G28" s="31" t="s">
        <v>40</v>
      </c>
      <c r="H28" s="31" t="s">
        <v>41</v>
      </c>
      <c r="I28" s="33">
        <v>7</v>
      </c>
      <c r="J28" s="33">
        <v>5</v>
      </c>
      <c r="K28" s="53">
        <v>8926</v>
      </c>
      <c r="L28" s="53">
        <v>361</v>
      </c>
      <c r="M28" s="37">
        <f t="shared" si="0"/>
        <v>-0.41888082016232375</v>
      </c>
      <c r="N28" s="38">
        <v>17557.5</v>
      </c>
      <c r="O28" s="38">
        <v>10203</v>
      </c>
      <c r="P28" s="38">
        <v>427</v>
      </c>
      <c r="Q28" s="59">
        <v>350858.2</v>
      </c>
      <c r="R28" s="38">
        <f t="shared" si="1"/>
        <v>361061.2</v>
      </c>
      <c r="S28" s="52">
        <v>10978</v>
      </c>
      <c r="T28" s="40">
        <f t="shared" si="2"/>
        <v>11405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18</v>
      </c>
      <c r="F29" s="31" t="s">
        <v>266</v>
      </c>
      <c r="G29" s="31" t="s">
        <v>45</v>
      </c>
      <c r="H29" s="31" t="s">
        <v>55</v>
      </c>
      <c r="I29" s="33">
        <v>6</v>
      </c>
      <c r="J29" s="33">
        <v>5</v>
      </c>
      <c r="K29" s="53">
        <v>6848</v>
      </c>
      <c r="L29" s="53">
        <v>303</v>
      </c>
      <c r="M29" s="37">
        <f t="shared" si="0"/>
        <v>-0.4097017790861385</v>
      </c>
      <c r="N29" s="38">
        <v>15626</v>
      </c>
      <c r="O29" s="38">
        <v>9224</v>
      </c>
      <c r="P29" s="38">
        <v>447</v>
      </c>
      <c r="Q29" s="59">
        <v>280661</v>
      </c>
      <c r="R29" s="38">
        <f t="shared" si="1"/>
        <v>289885</v>
      </c>
      <c r="S29" s="52">
        <v>10948</v>
      </c>
      <c r="T29" s="40">
        <f t="shared" si="2"/>
        <v>11395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22</v>
      </c>
      <c r="F30" s="31" t="s">
        <v>229</v>
      </c>
      <c r="G30" s="31" t="s">
        <v>89</v>
      </c>
      <c r="H30" s="31" t="s">
        <v>41</v>
      </c>
      <c r="I30" s="33">
        <v>13</v>
      </c>
      <c r="J30" s="33">
        <v>4</v>
      </c>
      <c r="K30" s="53">
        <v>4870</v>
      </c>
      <c r="L30" s="53">
        <v>310</v>
      </c>
      <c r="M30" s="37">
        <f t="shared" si="0"/>
        <v>0.611531190926276</v>
      </c>
      <c r="N30" s="38">
        <v>4232</v>
      </c>
      <c r="O30" s="38">
        <v>6820</v>
      </c>
      <c r="P30" s="38">
        <v>375</v>
      </c>
      <c r="Q30" s="59">
        <v>737387.7</v>
      </c>
      <c r="R30" s="38">
        <f t="shared" si="1"/>
        <v>744207.7</v>
      </c>
      <c r="S30" s="52">
        <v>25423</v>
      </c>
      <c r="T30" s="40">
        <f t="shared" si="2"/>
        <v>25798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 t="s">
        <v>38</v>
      </c>
      <c r="F31" s="31" t="s">
        <v>291</v>
      </c>
      <c r="G31" s="31" t="s">
        <v>45</v>
      </c>
      <c r="H31" s="31" t="s">
        <v>55</v>
      </c>
      <c r="I31" s="33">
        <v>1</v>
      </c>
      <c r="J31" s="33">
        <v>1</v>
      </c>
      <c r="K31" s="53">
        <v>2757</v>
      </c>
      <c r="L31" s="53">
        <v>88</v>
      </c>
      <c r="M31" s="37" t="e">
        <f t="shared" si="0"/>
        <v>#DIV/0!</v>
      </c>
      <c r="N31" s="38"/>
      <c r="O31" s="38">
        <v>4337</v>
      </c>
      <c r="P31" s="38">
        <v>158</v>
      </c>
      <c r="Q31" s="59"/>
      <c r="R31" s="38">
        <f t="shared" si="1"/>
        <v>4337</v>
      </c>
      <c r="S31" s="52"/>
      <c r="T31" s="40">
        <f t="shared" si="2"/>
        <v>158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20</v>
      </c>
      <c r="F32" s="50" t="s">
        <v>245</v>
      </c>
      <c r="G32" s="31" t="s">
        <v>45</v>
      </c>
      <c r="H32" s="31" t="s">
        <v>53</v>
      </c>
      <c r="I32" s="33">
        <v>11</v>
      </c>
      <c r="J32" s="33">
        <v>1</v>
      </c>
      <c r="K32" s="53">
        <v>2486</v>
      </c>
      <c r="L32" s="53">
        <v>113</v>
      </c>
      <c r="M32" s="37">
        <f t="shared" si="0"/>
        <v>-0.517206982543641</v>
      </c>
      <c r="N32" s="38">
        <v>6015</v>
      </c>
      <c r="O32" s="38">
        <v>2904</v>
      </c>
      <c r="P32" s="38">
        <v>132</v>
      </c>
      <c r="Q32" s="59">
        <v>218193.5</v>
      </c>
      <c r="R32" s="38">
        <f t="shared" si="1"/>
        <v>221097.5</v>
      </c>
      <c r="S32" s="52">
        <v>9300</v>
      </c>
      <c r="T32" s="40">
        <f t="shared" si="2"/>
        <v>9432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2" ht="13.5" thickBot="1">
      <c r="D33" s="44"/>
      <c r="E33" s="45"/>
      <c r="F33" s="45"/>
      <c r="G33" s="45"/>
      <c r="H33" s="45"/>
      <c r="I33" s="45"/>
      <c r="J33" s="45"/>
      <c r="K33" s="46">
        <f>SUM(K10:K32)</f>
        <v>975466</v>
      </c>
      <c r="L33" s="46">
        <f>SUM(L10:L32)</f>
        <v>31948</v>
      </c>
      <c r="M33" s="47">
        <f t="shared" si="0"/>
        <v>-0.07581025451122614</v>
      </c>
      <c r="N33" s="46">
        <f>SUM(N10:N32)</f>
        <v>1435280.5</v>
      </c>
      <c r="O33" s="46">
        <f aca="true" t="shared" si="3" ref="O33:T33">SUM(O10:O32)</f>
        <v>1326471.52</v>
      </c>
      <c r="P33" s="46">
        <f t="shared" si="3"/>
        <v>51051</v>
      </c>
      <c r="Q33" s="46">
        <f t="shared" si="3"/>
        <v>9796957.679999998</v>
      </c>
      <c r="R33" s="46">
        <f t="shared" si="3"/>
        <v>11123429.199999997</v>
      </c>
      <c r="S33" s="46">
        <f t="shared" si="3"/>
        <v>334389</v>
      </c>
      <c r="T33" s="46">
        <f t="shared" si="3"/>
        <v>385440</v>
      </c>
      <c r="U33" s="48"/>
      <c r="V33" s="49">
        <f>SUM(V10:V21)</f>
        <v>0</v>
      </c>
    </row>
    <row r="36" spans="15:16" ht="12.75">
      <c r="O36" s="66"/>
      <c r="P36" s="65"/>
    </row>
    <row r="39" spans="16:256" s="3" customFormat="1" ht="12.75">
      <c r="P39" s="49"/>
      <c r="Q39" s="49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1"/>
  <sheetViews>
    <sheetView zoomScalePageLayoutView="0" workbookViewId="0" topLeftCell="A1">
      <selection activeCell="T11" sqref="T11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193</v>
      </c>
      <c r="L2" s="6" t="s">
        <v>1</v>
      </c>
      <c r="M2" s="7"/>
      <c r="N2" s="8"/>
      <c r="O2" s="9" t="s">
        <v>280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281</v>
      </c>
      <c r="P3" s="2"/>
      <c r="Q3" s="2"/>
      <c r="R3" s="18" t="s">
        <v>5</v>
      </c>
      <c r="S3" s="5"/>
      <c r="T3" s="19">
        <v>5.62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44</v>
      </c>
      <c r="N4" s="22" t="s">
        <v>8</v>
      </c>
      <c r="Q4" s="22"/>
      <c r="R4" s="1" t="s">
        <v>9</v>
      </c>
      <c r="S4" s="1"/>
      <c r="T4" s="23">
        <v>40486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 t="s">
        <v>38</v>
      </c>
      <c r="F10" s="31" t="s">
        <v>282</v>
      </c>
      <c r="G10" s="31" t="s">
        <v>51</v>
      </c>
      <c r="H10" s="31" t="s">
        <v>37</v>
      </c>
      <c r="I10" s="33">
        <v>1</v>
      </c>
      <c r="J10" s="33">
        <v>8</v>
      </c>
      <c r="K10" s="53">
        <v>296673</v>
      </c>
      <c r="L10" s="53">
        <v>10261</v>
      </c>
      <c r="M10" s="37" t="e">
        <f aca="true" t="shared" si="0" ref="M10:M35">O10/N10-100%</f>
        <v>#DIV/0!</v>
      </c>
      <c r="N10" s="38"/>
      <c r="O10" s="38">
        <v>419961</v>
      </c>
      <c r="P10" s="38">
        <v>16059</v>
      </c>
      <c r="Q10" s="59"/>
      <c r="R10" s="38">
        <f aca="true" t="shared" si="1" ref="R10:R34">O10+Q10</f>
        <v>419961</v>
      </c>
      <c r="S10" s="52"/>
      <c r="T10" s="40">
        <f aca="true" t="shared" si="2" ref="T10:T34">S10+P10</f>
        <v>16059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1</v>
      </c>
      <c r="F11" s="31" t="s">
        <v>270</v>
      </c>
      <c r="G11" s="31" t="s">
        <v>45</v>
      </c>
      <c r="H11" s="31" t="s">
        <v>48</v>
      </c>
      <c r="I11" s="33">
        <v>3</v>
      </c>
      <c r="J11" s="33">
        <v>8</v>
      </c>
      <c r="K11" s="53">
        <v>155563</v>
      </c>
      <c r="L11" s="53">
        <v>4448</v>
      </c>
      <c r="M11" s="37">
        <f t="shared" si="0"/>
        <v>-0.22250134507698294</v>
      </c>
      <c r="N11" s="38">
        <v>283069.3</v>
      </c>
      <c r="O11" s="38">
        <v>220086</v>
      </c>
      <c r="P11" s="38">
        <v>6481</v>
      </c>
      <c r="Q11" s="59">
        <v>592838.3</v>
      </c>
      <c r="R11" s="38">
        <f t="shared" si="1"/>
        <v>812924.3</v>
      </c>
      <c r="S11" s="52">
        <v>17736</v>
      </c>
      <c r="T11" s="40">
        <f t="shared" si="2"/>
        <v>24217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 t="s">
        <v>38</v>
      </c>
      <c r="F12" s="31" t="s">
        <v>283</v>
      </c>
      <c r="G12" s="31" t="s">
        <v>45</v>
      </c>
      <c r="H12" s="31" t="s">
        <v>55</v>
      </c>
      <c r="I12" s="33">
        <v>1</v>
      </c>
      <c r="J12" s="33">
        <v>5</v>
      </c>
      <c r="K12" s="53">
        <v>146191</v>
      </c>
      <c r="L12" s="53">
        <v>3569</v>
      </c>
      <c r="M12" s="37" t="e">
        <f t="shared" si="0"/>
        <v>#DIV/0!</v>
      </c>
      <c r="N12" s="38"/>
      <c r="O12" s="38">
        <v>217619</v>
      </c>
      <c r="P12" s="38">
        <v>6020</v>
      </c>
      <c r="Q12" s="59"/>
      <c r="R12" s="38">
        <f t="shared" si="1"/>
        <v>217619</v>
      </c>
      <c r="S12" s="52"/>
      <c r="T12" s="40">
        <f t="shared" si="2"/>
        <v>6020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 t="s">
        <v>38</v>
      </c>
      <c r="F13" s="31" t="s">
        <v>284</v>
      </c>
      <c r="G13" s="31" t="s">
        <v>40</v>
      </c>
      <c r="H13" s="31" t="s">
        <v>41</v>
      </c>
      <c r="I13" s="33">
        <v>1</v>
      </c>
      <c r="J13" s="33">
        <v>5</v>
      </c>
      <c r="K13" s="53">
        <v>101220</v>
      </c>
      <c r="L13" s="53">
        <v>3491</v>
      </c>
      <c r="M13" s="37" t="e">
        <f t="shared" si="0"/>
        <v>#DIV/0!</v>
      </c>
      <c r="N13" s="38"/>
      <c r="O13" s="38">
        <v>157725.5</v>
      </c>
      <c r="P13" s="38">
        <v>6087</v>
      </c>
      <c r="Q13" s="59"/>
      <c r="R13" s="38">
        <f t="shared" si="1"/>
        <v>157725.5</v>
      </c>
      <c r="S13" s="52"/>
      <c r="T13" s="40">
        <f t="shared" si="2"/>
        <v>6087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2</v>
      </c>
      <c r="F14" s="31" t="s">
        <v>265</v>
      </c>
      <c r="G14" s="31" t="s">
        <v>51</v>
      </c>
      <c r="H14" s="31" t="s">
        <v>37</v>
      </c>
      <c r="I14" s="33">
        <v>4</v>
      </c>
      <c r="J14" s="33">
        <v>7</v>
      </c>
      <c r="K14" s="53">
        <v>96283</v>
      </c>
      <c r="L14" s="53">
        <v>3079</v>
      </c>
      <c r="M14" s="37">
        <f t="shared" si="0"/>
        <v>-0.26184987440601115</v>
      </c>
      <c r="N14" s="38">
        <v>183926</v>
      </c>
      <c r="O14" s="38">
        <v>135765</v>
      </c>
      <c r="P14" s="38">
        <v>4816</v>
      </c>
      <c r="Q14" s="59">
        <v>867483</v>
      </c>
      <c r="R14" s="38">
        <f t="shared" si="1"/>
        <v>1003248</v>
      </c>
      <c r="S14" s="52">
        <v>31917</v>
      </c>
      <c r="T14" s="40">
        <f t="shared" si="2"/>
        <v>36733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3</v>
      </c>
      <c r="F15" s="31" t="s">
        <v>277</v>
      </c>
      <c r="G15" s="31" t="s">
        <v>45</v>
      </c>
      <c r="H15" s="31" t="s">
        <v>41</v>
      </c>
      <c r="I15" s="33">
        <v>2</v>
      </c>
      <c r="J15" s="33">
        <v>6</v>
      </c>
      <c r="K15" s="53">
        <v>81302</v>
      </c>
      <c r="L15" s="53">
        <v>2707</v>
      </c>
      <c r="M15" s="37">
        <f t="shared" si="0"/>
        <v>-0.3425225637113277</v>
      </c>
      <c r="N15" s="38">
        <v>181541.5</v>
      </c>
      <c r="O15" s="38">
        <v>119359.44</v>
      </c>
      <c r="P15" s="38">
        <v>4502</v>
      </c>
      <c r="Q15" s="59">
        <v>181541.5</v>
      </c>
      <c r="R15" s="38">
        <f t="shared" si="1"/>
        <v>300900.94</v>
      </c>
      <c r="S15" s="52">
        <v>7262</v>
      </c>
      <c r="T15" s="40">
        <f t="shared" si="2"/>
        <v>11764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4</v>
      </c>
      <c r="F16" s="31" t="s">
        <v>278</v>
      </c>
      <c r="G16" s="31" t="s">
        <v>43</v>
      </c>
      <c r="H16" s="31" t="s">
        <v>41</v>
      </c>
      <c r="I16" s="33">
        <v>2</v>
      </c>
      <c r="J16" s="33">
        <v>4</v>
      </c>
      <c r="K16" s="53">
        <v>59641</v>
      </c>
      <c r="L16" s="53">
        <v>1964</v>
      </c>
      <c r="M16" s="37">
        <f t="shared" si="0"/>
        <v>-0.3401433080395203</v>
      </c>
      <c r="N16" s="38">
        <v>135780.24</v>
      </c>
      <c r="O16" s="38">
        <v>89595.5</v>
      </c>
      <c r="P16" s="38">
        <v>3305</v>
      </c>
      <c r="Q16" s="59">
        <v>135780.24</v>
      </c>
      <c r="R16" s="38">
        <f t="shared" si="1"/>
        <v>225375.74</v>
      </c>
      <c r="S16" s="52">
        <v>5231</v>
      </c>
      <c r="T16" s="40">
        <f t="shared" si="2"/>
        <v>8536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6</v>
      </c>
      <c r="F17" s="31" t="s">
        <v>271</v>
      </c>
      <c r="G17" s="31" t="s">
        <v>51</v>
      </c>
      <c r="H17" s="31" t="s">
        <v>37</v>
      </c>
      <c r="I17" s="61">
        <v>3</v>
      </c>
      <c r="J17" s="33">
        <v>7</v>
      </c>
      <c r="K17" s="62">
        <v>58427</v>
      </c>
      <c r="L17" s="53">
        <v>1969</v>
      </c>
      <c r="M17" s="37">
        <f t="shared" si="0"/>
        <v>-0.17529301834284672</v>
      </c>
      <c r="N17" s="38">
        <v>98458</v>
      </c>
      <c r="O17" s="38">
        <v>81199</v>
      </c>
      <c r="P17" s="38">
        <v>2974</v>
      </c>
      <c r="Q17" s="59">
        <v>266875</v>
      </c>
      <c r="R17" s="38">
        <f t="shared" si="1"/>
        <v>348074</v>
      </c>
      <c r="S17" s="52">
        <v>10284</v>
      </c>
      <c r="T17" s="40">
        <f t="shared" si="2"/>
        <v>13258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5</v>
      </c>
      <c r="F18" s="31" t="s">
        <v>279</v>
      </c>
      <c r="G18" s="31" t="s">
        <v>45</v>
      </c>
      <c r="H18" s="31" t="s">
        <v>55</v>
      </c>
      <c r="I18" s="61">
        <v>2</v>
      </c>
      <c r="J18" s="33">
        <v>3</v>
      </c>
      <c r="K18" s="62">
        <v>35683</v>
      </c>
      <c r="L18" s="53">
        <v>1140</v>
      </c>
      <c r="M18" s="37">
        <f t="shared" si="0"/>
        <v>-0.482309199618148</v>
      </c>
      <c r="N18" s="38">
        <v>99515</v>
      </c>
      <c r="O18" s="38">
        <v>51518</v>
      </c>
      <c r="P18" s="38">
        <v>1845</v>
      </c>
      <c r="Q18" s="59">
        <v>99515</v>
      </c>
      <c r="R18" s="38">
        <f t="shared" si="1"/>
        <v>151033</v>
      </c>
      <c r="S18" s="52">
        <v>3741</v>
      </c>
      <c r="T18" s="40">
        <f t="shared" si="2"/>
        <v>5586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11</v>
      </c>
      <c r="F19" s="31" t="s">
        <v>261</v>
      </c>
      <c r="G19" s="31" t="s">
        <v>40</v>
      </c>
      <c r="H19" s="31" t="s">
        <v>41</v>
      </c>
      <c r="I19" s="33">
        <v>5</v>
      </c>
      <c r="J19" s="33">
        <v>7</v>
      </c>
      <c r="K19" s="53">
        <v>23282</v>
      </c>
      <c r="L19" s="53">
        <v>813</v>
      </c>
      <c r="M19" s="37">
        <f t="shared" si="0"/>
        <v>-0.1920940783812678</v>
      </c>
      <c r="N19" s="38">
        <v>38351</v>
      </c>
      <c r="O19" s="38">
        <v>30984</v>
      </c>
      <c r="P19" s="38">
        <v>1108</v>
      </c>
      <c r="Q19" s="59">
        <v>302316.7</v>
      </c>
      <c r="R19" s="38">
        <f t="shared" si="1"/>
        <v>333300.7</v>
      </c>
      <c r="S19" s="52">
        <v>9175</v>
      </c>
      <c r="T19" s="40">
        <f t="shared" si="2"/>
        <v>10283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8</v>
      </c>
      <c r="F20" s="31" t="s">
        <v>272</v>
      </c>
      <c r="G20" s="31" t="s">
        <v>74</v>
      </c>
      <c r="H20" s="31" t="s">
        <v>48</v>
      </c>
      <c r="I20" s="33">
        <v>3</v>
      </c>
      <c r="J20" s="33">
        <v>4</v>
      </c>
      <c r="K20" s="53">
        <v>20606</v>
      </c>
      <c r="L20" s="53">
        <v>699</v>
      </c>
      <c r="M20" s="37">
        <f t="shared" si="0"/>
        <v>-0.25967886523136663</v>
      </c>
      <c r="N20" s="38">
        <v>40381.8</v>
      </c>
      <c r="O20" s="38">
        <v>29895.5</v>
      </c>
      <c r="P20" s="38">
        <v>1131</v>
      </c>
      <c r="Q20" s="59">
        <v>112058.8</v>
      </c>
      <c r="R20" s="38">
        <f t="shared" si="1"/>
        <v>141954.3</v>
      </c>
      <c r="S20" s="52">
        <v>4232</v>
      </c>
      <c r="T20" s="40">
        <f t="shared" si="2"/>
        <v>5363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7</v>
      </c>
      <c r="F21" s="31" t="s">
        <v>267</v>
      </c>
      <c r="G21" s="31" t="s">
        <v>45</v>
      </c>
      <c r="H21" s="31" t="s">
        <v>41</v>
      </c>
      <c r="I21" s="33">
        <v>4</v>
      </c>
      <c r="J21" s="33">
        <v>4</v>
      </c>
      <c r="K21" s="53">
        <v>21249</v>
      </c>
      <c r="L21" s="53">
        <v>734</v>
      </c>
      <c r="M21" s="37">
        <f t="shared" si="0"/>
        <v>-0.42046565631874844</v>
      </c>
      <c r="N21" s="38">
        <v>49092</v>
      </c>
      <c r="O21" s="38">
        <v>28450.5</v>
      </c>
      <c r="P21" s="38">
        <v>1079</v>
      </c>
      <c r="Q21" s="59">
        <v>268200.5</v>
      </c>
      <c r="R21" s="38">
        <f t="shared" si="1"/>
        <v>296651</v>
      </c>
      <c r="S21" s="52">
        <v>9932</v>
      </c>
      <c r="T21" s="40">
        <f t="shared" si="2"/>
        <v>11011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12</v>
      </c>
      <c r="F22" s="31" t="s">
        <v>223</v>
      </c>
      <c r="G22" s="31" t="s">
        <v>45</v>
      </c>
      <c r="H22" s="31" t="s">
        <v>41</v>
      </c>
      <c r="I22" s="33">
        <v>12</v>
      </c>
      <c r="J22" s="63">
        <v>3</v>
      </c>
      <c r="K22" s="53">
        <v>16022</v>
      </c>
      <c r="L22" s="53">
        <v>525</v>
      </c>
      <c r="M22" s="37">
        <f t="shared" si="0"/>
        <v>-0.3160459642807698</v>
      </c>
      <c r="N22" s="57">
        <v>36115</v>
      </c>
      <c r="O22" s="57">
        <v>24701</v>
      </c>
      <c r="P22" s="56">
        <v>818</v>
      </c>
      <c r="Q22" s="59">
        <v>1657253.4</v>
      </c>
      <c r="R22" s="38">
        <f t="shared" si="1"/>
        <v>1681954.4</v>
      </c>
      <c r="S22" s="52">
        <v>50855</v>
      </c>
      <c r="T22" s="40">
        <f t="shared" si="2"/>
        <v>51673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10</v>
      </c>
      <c r="F23" s="31" t="s">
        <v>266</v>
      </c>
      <c r="G23" s="31" t="s">
        <v>45</v>
      </c>
      <c r="H23" s="31" t="s">
        <v>55</v>
      </c>
      <c r="I23" s="33">
        <v>4</v>
      </c>
      <c r="J23" s="33">
        <v>5</v>
      </c>
      <c r="K23" s="53">
        <v>16107</v>
      </c>
      <c r="L23" s="53">
        <v>610</v>
      </c>
      <c r="M23" s="37">
        <f t="shared" si="0"/>
        <v>-0.4063075035780004</v>
      </c>
      <c r="N23" s="38">
        <v>39128</v>
      </c>
      <c r="O23" s="38">
        <v>23230</v>
      </c>
      <c r="P23" s="38">
        <v>937</v>
      </c>
      <c r="Q23" s="59">
        <v>241805</v>
      </c>
      <c r="R23" s="38">
        <f t="shared" si="1"/>
        <v>265035</v>
      </c>
      <c r="S23" s="52">
        <v>9334</v>
      </c>
      <c r="T23" s="40">
        <f t="shared" si="2"/>
        <v>10271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14</v>
      </c>
      <c r="F24" s="54" t="s">
        <v>211</v>
      </c>
      <c r="G24" s="54" t="s">
        <v>43</v>
      </c>
      <c r="H24" s="54" t="s">
        <v>41</v>
      </c>
      <c r="I24" s="54">
        <v>14</v>
      </c>
      <c r="J24" s="33">
        <v>7</v>
      </c>
      <c r="K24" s="53">
        <v>10923</v>
      </c>
      <c r="L24" s="53">
        <v>441</v>
      </c>
      <c r="M24" s="37">
        <f t="shared" si="0"/>
        <v>-0.3463256929056632</v>
      </c>
      <c r="N24" s="57">
        <v>27529</v>
      </c>
      <c r="O24" s="57">
        <v>17995</v>
      </c>
      <c r="P24" s="56">
        <v>703</v>
      </c>
      <c r="Q24" s="59">
        <v>1277303</v>
      </c>
      <c r="R24" s="38">
        <f t="shared" si="1"/>
        <v>1295298</v>
      </c>
      <c r="S24" s="52">
        <v>53189</v>
      </c>
      <c r="T24" s="40">
        <f t="shared" si="2"/>
        <v>53892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9</v>
      </c>
      <c r="F25" s="31" t="s">
        <v>225</v>
      </c>
      <c r="G25" s="31" t="s">
        <v>40</v>
      </c>
      <c r="H25" s="31" t="s">
        <v>41</v>
      </c>
      <c r="I25" s="33">
        <v>15</v>
      </c>
      <c r="J25" s="33">
        <v>3</v>
      </c>
      <c r="K25" s="53">
        <v>5147</v>
      </c>
      <c r="L25" s="53">
        <v>222</v>
      </c>
      <c r="M25" s="37">
        <f t="shared" si="0"/>
        <v>-0.7575514772279243</v>
      </c>
      <c r="N25" s="38">
        <v>39313.5</v>
      </c>
      <c r="O25" s="38">
        <v>9531.5</v>
      </c>
      <c r="P25" s="38">
        <v>441</v>
      </c>
      <c r="Q25" s="59">
        <v>2573300.74</v>
      </c>
      <c r="R25" s="38">
        <f t="shared" si="1"/>
        <v>2582832.24</v>
      </c>
      <c r="S25" s="52">
        <v>99206</v>
      </c>
      <c r="T25" s="40">
        <f t="shared" si="2"/>
        <v>99647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16</v>
      </c>
      <c r="F26" s="31" t="s">
        <v>254</v>
      </c>
      <c r="G26" s="31" t="s">
        <v>40</v>
      </c>
      <c r="H26" s="31" t="s">
        <v>41</v>
      </c>
      <c r="I26" s="33">
        <v>7</v>
      </c>
      <c r="J26" s="33">
        <v>5</v>
      </c>
      <c r="K26" s="53">
        <v>5486</v>
      </c>
      <c r="L26" s="53">
        <v>243</v>
      </c>
      <c r="M26" s="37">
        <f t="shared" si="0"/>
        <v>-0.564080459770115</v>
      </c>
      <c r="N26" s="38">
        <v>17400</v>
      </c>
      <c r="O26" s="38">
        <v>7585</v>
      </c>
      <c r="P26" s="38">
        <v>347</v>
      </c>
      <c r="Q26" s="59">
        <v>454617.5</v>
      </c>
      <c r="R26" s="38">
        <f t="shared" si="1"/>
        <v>462202.5</v>
      </c>
      <c r="S26" s="52">
        <v>18285</v>
      </c>
      <c r="T26" s="40">
        <f t="shared" si="2"/>
        <v>18632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23</v>
      </c>
      <c r="F27" s="50" t="s">
        <v>245</v>
      </c>
      <c r="G27" s="31" t="s">
        <v>45</v>
      </c>
      <c r="H27" s="31" t="s">
        <v>53</v>
      </c>
      <c r="I27" s="33">
        <v>9</v>
      </c>
      <c r="J27" s="33">
        <v>2</v>
      </c>
      <c r="K27" s="53">
        <v>7292</v>
      </c>
      <c r="L27" s="53">
        <v>459</v>
      </c>
      <c r="M27" s="37">
        <f t="shared" si="0"/>
        <v>0.14474097331240188</v>
      </c>
      <c r="N27" s="38">
        <v>6370</v>
      </c>
      <c r="O27" s="38">
        <v>7292</v>
      </c>
      <c r="P27" s="38">
        <v>459</v>
      </c>
      <c r="Q27" s="59">
        <v>204886.5</v>
      </c>
      <c r="R27" s="38">
        <f t="shared" si="1"/>
        <v>212178.5</v>
      </c>
      <c r="S27" s="52">
        <v>8549</v>
      </c>
      <c r="T27" s="40">
        <f t="shared" si="2"/>
        <v>9008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13</v>
      </c>
      <c r="F28" s="31" t="s">
        <v>253</v>
      </c>
      <c r="G28" s="31" t="s">
        <v>45</v>
      </c>
      <c r="H28" s="31" t="s">
        <v>48</v>
      </c>
      <c r="I28" s="33">
        <v>7</v>
      </c>
      <c r="J28" s="33">
        <v>1</v>
      </c>
      <c r="K28" s="53">
        <v>5690</v>
      </c>
      <c r="L28" s="53">
        <v>135</v>
      </c>
      <c r="M28" s="37">
        <f t="shared" si="0"/>
        <v>-0.7920826612024241</v>
      </c>
      <c r="N28" s="38">
        <v>34405.5</v>
      </c>
      <c r="O28" s="38">
        <v>7153.5</v>
      </c>
      <c r="P28" s="38">
        <v>186</v>
      </c>
      <c r="Q28" s="59">
        <v>1053432.6</v>
      </c>
      <c r="R28" s="38">
        <f t="shared" si="1"/>
        <v>1060586.1</v>
      </c>
      <c r="S28" s="52">
        <v>29612</v>
      </c>
      <c r="T28" s="40">
        <f t="shared" si="2"/>
        <v>29798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17</v>
      </c>
      <c r="F29" s="31" t="s">
        <v>258</v>
      </c>
      <c r="G29" s="31" t="s">
        <v>45</v>
      </c>
      <c r="H29" s="31" t="s">
        <v>41</v>
      </c>
      <c r="I29" s="33">
        <v>6</v>
      </c>
      <c r="J29" s="33">
        <v>5</v>
      </c>
      <c r="K29" s="53">
        <v>5572</v>
      </c>
      <c r="L29" s="53">
        <v>264</v>
      </c>
      <c r="M29" s="37">
        <f t="shared" si="0"/>
        <v>-0.5906862745098039</v>
      </c>
      <c r="N29" s="38">
        <v>16728</v>
      </c>
      <c r="O29" s="38">
        <v>6847</v>
      </c>
      <c r="P29" s="38">
        <v>325</v>
      </c>
      <c r="Q29" s="59">
        <v>128837.5</v>
      </c>
      <c r="R29" s="38">
        <f t="shared" si="1"/>
        <v>135684.5</v>
      </c>
      <c r="S29" s="52">
        <v>5194</v>
      </c>
      <c r="T29" s="40">
        <f t="shared" si="2"/>
        <v>5519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20</v>
      </c>
      <c r="F30" s="31" t="s">
        <v>264</v>
      </c>
      <c r="G30" s="31" t="s">
        <v>45</v>
      </c>
      <c r="H30" s="31" t="s">
        <v>48</v>
      </c>
      <c r="I30" s="33">
        <v>6</v>
      </c>
      <c r="J30" s="33">
        <v>1</v>
      </c>
      <c r="K30" s="53">
        <v>3680</v>
      </c>
      <c r="L30" s="53">
        <v>114</v>
      </c>
      <c r="M30" s="37">
        <f t="shared" si="0"/>
        <v>-0.24515313290250074</v>
      </c>
      <c r="N30" s="38">
        <v>7118</v>
      </c>
      <c r="O30" s="38">
        <v>5373</v>
      </c>
      <c r="P30" s="38">
        <v>207</v>
      </c>
      <c r="Q30" s="59">
        <v>117989.44</v>
      </c>
      <c r="R30" s="38">
        <f t="shared" si="1"/>
        <v>123362.44</v>
      </c>
      <c r="S30" s="52">
        <v>4383</v>
      </c>
      <c r="T30" s="40">
        <f t="shared" si="2"/>
        <v>4590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19</v>
      </c>
      <c r="F31" s="50" t="s">
        <v>235</v>
      </c>
      <c r="G31" s="31" t="s">
        <v>40</v>
      </c>
      <c r="H31" s="31" t="s">
        <v>41</v>
      </c>
      <c r="I31" s="33">
        <v>10</v>
      </c>
      <c r="J31" s="33">
        <v>5</v>
      </c>
      <c r="K31" s="53">
        <v>5241</v>
      </c>
      <c r="L31" s="53">
        <v>248</v>
      </c>
      <c r="M31" s="37">
        <f t="shared" si="0"/>
        <v>-0.44125799573560764</v>
      </c>
      <c r="N31" s="38">
        <v>9380</v>
      </c>
      <c r="O31" s="38">
        <v>5241</v>
      </c>
      <c r="P31" s="38">
        <v>248</v>
      </c>
      <c r="Q31" s="59">
        <v>530001.3</v>
      </c>
      <c r="R31" s="38">
        <f t="shared" si="1"/>
        <v>535242.3</v>
      </c>
      <c r="S31" s="52">
        <v>16898</v>
      </c>
      <c r="T31" s="40">
        <f t="shared" si="2"/>
        <v>17146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24</v>
      </c>
      <c r="F32" s="31" t="s">
        <v>229</v>
      </c>
      <c r="G32" s="31" t="s">
        <v>89</v>
      </c>
      <c r="H32" s="31" t="s">
        <v>41</v>
      </c>
      <c r="I32" s="33">
        <v>11</v>
      </c>
      <c r="J32" s="33">
        <v>2</v>
      </c>
      <c r="K32" s="53">
        <v>4795</v>
      </c>
      <c r="L32" s="53">
        <v>236</v>
      </c>
      <c r="M32" s="37">
        <f t="shared" si="0"/>
        <v>0.44672619047619055</v>
      </c>
      <c r="N32" s="38">
        <v>3360</v>
      </c>
      <c r="O32" s="38">
        <v>4861</v>
      </c>
      <c r="P32" s="38">
        <v>239</v>
      </c>
      <c r="Q32" s="59">
        <v>728294.7</v>
      </c>
      <c r="R32" s="38">
        <f t="shared" si="1"/>
        <v>733155.7</v>
      </c>
      <c r="S32" s="52">
        <v>24947</v>
      </c>
      <c r="T32" s="40">
        <f t="shared" si="2"/>
        <v>25186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3" customFormat="1" ht="12.75">
      <c r="D33" s="32">
        <v>24</v>
      </c>
      <c r="E33" s="32">
        <v>22</v>
      </c>
      <c r="F33" s="68" t="s">
        <v>249</v>
      </c>
      <c r="G33" s="31" t="s">
        <v>45</v>
      </c>
      <c r="H33" s="31" t="s">
        <v>41</v>
      </c>
      <c r="I33" s="33">
        <v>8</v>
      </c>
      <c r="J33" s="33">
        <v>3</v>
      </c>
      <c r="K33" s="53">
        <v>2902</v>
      </c>
      <c r="L33" s="53">
        <v>118</v>
      </c>
      <c r="M33" s="37">
        <f t="shared" si="0"/>
        <v>-0.3951219512195122</v>
      </c>
      <c r="N33" s="57">
        <v>6765</v>
      </c>
      <c r="O33" s="57">
        <v>4092</v>
      </c>
      <c r="P33" s="56">
        <v>177</v>
      </c>
      <c r="Q33" s="59">
        <v>204088.5</v>
      </c>
      <c r="R33" s="38">
        <f t="shared" si="1"/>
        <v>208180.5</v>
      </c>
      <c r="S33" s="52">
        <v>8119</v>
      </c>
      <c r="T33" s="40">
        <f t="shared" si="2"/>
        <v>8296</v>
      </c>
      <c r="U33" s="22"/>
      <c r="V33" s="39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3" customFormat="1" ht="12.75">
      <c r="D34" s="32">
        <v>25</v>
      </c>
      <c r="E34" s="32">
        <v>18</v>
      </c>
      <c r="F34" s="31" t="s">
        <v>243</v>
      </c>
      <c r="G34" s="31" t="s">
        <v>45</v>
      </c>
      <c r="H34" s="31" t="s">
        <v>48</v>
      </c>
      <c r="I34" s="33">
        <v>9</v>
      </c>
      <c r="J34" s="33">
        <v>5</v>
      </c>
      <c r="K34" s="53">
        <v>3093</v>
      </c>
      <c r="L34" s="53">
        <v>204</v>
      </c>
      <c r="M34" s="37">
        <f t="shared" si="0"/>
        <v>-0.7350635868154685</v>
      </c>
      <c r="N34" s="38">
        <v>13485.5</v>
      </c>
      <c r="O34" s="38">
        <v>3572.8</v>
      </c>
      <c r="P34" s="38">
        <v>234</v>
      </c>
      <c r="Q34" s="59">
        <v>910476.2</v>
      </c>
      <c r="R34" s="38">
        <f t="shared" si="1"/>
        <v>914049</v>
      </c>
      <c r="S34" s="52">
        <v>36727</v>
      </c>
      <c r="T34" s="40">
        <f t="shared" si="2"/>
        <v>36961</v>
      </c>
      <c r="U34" s="22"/>
      <c r="V34" s="39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2" ht="13.5" thickBot="1">
      <c r="D35" s="44"/>
      <c r="E35" s="45"/>
      <c r="F35" s="45"/>
      <c r="G35" s="45"/>
      <c r="H35" s="45"/>
      <c r="I35" s="45"/>
      <c r="J35" s="45"/>
      <c r="K35" s="46">
        <f>SUM(K10:K34)</f>
        <v>1188070</v>
      </c>
      <c r="L35" s="46">
        <f>SUM(L10:L34)</f>
        <v>38693</v>
      </c>
      <c r="M35" s="47">
        <f t="shared" si="0"/>
        <v>0.25045187933280344</v>
      </c>
      <c r="N35" s="46">
        <f>SUM(N10:N34)</f>
        <v>1367212.34</v>
      </c>
      <c r="O35" s="46">
        <f aca="true" t="shared" si="3" ref="O35:T35">SUM(O10:O34)</f>
        <v>1709633.24</v>
      </c>
      <c r="P35" s="46">
        <f t="shared" si="3"/>
        <v>60728</v>
      </c>
      <c r="Q35" s="46">
        <f t="shared" si="3"/>
        <v>12908895.419999998</v>
      </c>
      <c r="R35" s="46">
        <f t="shared" si="3"/>
        <v>14618528.659999998</v>
      </c>
      <c r="S35" s="46">
        <f t="shared" si="3"/>
        <v>464808</v>
      </c>
      <c r="T35" s="46">
        <f t="shared" si="3"/>
        <v>525536</v>
      </c>
      <c r="U35" s="48"/>
      <c r="V35" s="49">
        <f>SUM(V10:V21)</f>
        <v>0</v>
      </c>
    </row>
    <row r="38" spans="15:16" ht="12.75">
      <c r="O38" s="66"/>
      <c r="P38" s="65"/>
    </row>
    <row r="41" spans="16:256" s="3" customFormat="1" ht="12.75">
      <c r="P41" s="49"/>
      <c r="Q41" s="49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0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193</v>
      </c>
      <c r="L2" s="6" t="s">
        <v>1</v>
      </c>
      <c r="M2" s="7"/>
      <c r="N2" s="8"/>
      <c r="O2" s="9" t="s">
        <v>275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276</v>
      </c>
      <c r="P3" s="2"/>
      <c r="Q3" s="2"/>
      <c r="R3" s="18" t="s">
        <v>5</v>
      </c>
      <c r="S3" s="5"/>
      <c r="T3" s="19">
        <v>5.62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43</v>
      </c>
      <c r="N4" s="22" t="s">
        <v>8</v>
      </c>
      <c r="Q4" s="22"/>
      <c r="R4" s="1" t="s">
        <v>9</v>
      </c>
      <c r="S4" s="1"/>
      <c r="T4" s="23">
        <v>40479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31" t="s">
        <v>270</v>
      </c>
      <c r="G10" s="31" t="s">
        <v>45</v>
      </c>
      <c r="H10" s="31" t="s">
        <v>48</v>
      </c>
      <c r="I10" s="33">
        <v>2</v>
      </c>
      <c r="J10" s="33">
        <v>8</v>
      </c>
      <c r="K10" s="53">
        <v>243235</v>
      </c>
      <c r="L10" s="53">
        <v>6946</v>
      </c>
      <c r="M10" s="37">
        <f aca="true" t="shared" si="0" ref="M10:M34">O10/N10-100%</f>
        <v>-0.08619229167540976</v>
      </c>
      <c r="N10" s="38">
        <v>309769</v>
      </c>
      <c r="O10" s="38">
        <v>283069.3</v>
      </c>
      <c r="P10" s="38">
        <v>8418</v>
      </c>
      <c r="Q10" s="59">
        <v>309769</v>
      </c>
      <c r="R10" s="38">
        <f aca="true" t="shared" si="1" ref="R10:R33">O10+Q10</f>
        <v>592838.3</v>
      </c>
      <c r="S10" s="52">
        <v>9318</v>
      </c>
      <c r="T10" s="40">
        <f aca="true" t="shared" si="2" ref="T10:T33">S10+P10</f>
        <v>17736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2</v>
      </c>
      <c r="F11" s="31" t="s">
        <v>265</v>
      </c>
      <c r="G11" s="31" t="s">
        <v>51</v>
      </c>
      <c r="H11" s="31" t="s">
        <v>37</v>
      </c>
      <c r="I11" s="33">
        <v>3</v>
      </c>
      <c r="J11" s="33">
        <v>7</v>
      </c>
      <c r="K11" s="53">
        <v>137345</v>
      </c>
      <c r="L11" s="53">
        <v>4455</v>
      </c>
      <c r="M11" s="37">
        <f t="shared" si="0"/>
        <v>-0.38855404664151194</v>
      </c>
      <c r="N11" s="38">
        <v>300805</v>
      </c>
      <c r="O11" s="38">
        <v>183926</v>
      </c>
      <c r="P11" s="38">
        <v>6752</v>
      </c>
      <c r="Q11" s="59">
        <v>683557</v>
      </c>
      <c r="R11" s="38">
        <f t="shared" si="1"/>
        <v>867483</v>
      </c>
      <c r="S11" s="52">
        <v>25165</v>
      </c>
      <c r="T11" s="40">
        <f t="shared" si="2"/>
        <v>31917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 t="s">
        <v>38</v>
      </c>
      <c r="F12" s="31" t="s">
        <v>277</v>
      </c>
      <c r="G12" s="31" t="s">
        <v>45</v>
      </c>
      <c r="H12" s="31" t="s">
        <v>41</v>
      </c>
      <c r="I12" s="33">
        <v>1</v>
      </c>
      <c r="J12" s="33">
        <v>6</v>
      </c>
      <c r="K12" s="53">
        <v>126824</v>
      </c>
      <c r="L12" s="53">
        <v>4269</v>
      </c>
      <c r="M12" s="37" t="e">
        <f t="shared" si="0"/>
        <v>#DIV/0!</v>
      </c>
      <c r="N12" s="38"/>
      <c r="O12" s="38">
        <v>181541.5</v>
      </c>
      <c r="P12" s="38">
        <v>7262</v>
      </c>
      <c r="Q12" s="59"/>
      <c r="R12" s="38">
        <f t="shared" si="1"/>
        <v>181541.5</v>
      </c>
      <c r="S12" s="52"/>
      <c r="T12" s="40">
        <f t="shared" si="2"/>
        <v>7262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 t="s">
        <v>38</v>
      </c>
      <c r="F13" s="31" t="s">
        <v>278</v>
      </c>
      <c r="G13" s="31" t="s">
        <v>43</v>
      </c>
      <c r="H13" s="31" t="s">
        <v>41</v>
      </c>
      <c r="I13" s="33">
        <v>1</v>
      </c>
      <c r="J13" s="33">
        <v>4</v>
      </c>
      <c r="K13" s="53">
        <v>99269</v>
      </c>
      <c r="L13" s="53">
        <v>3283</v>
      </c>
      <c r="M13" s="37" t="e">
        <f t="shared" si="0"/>
        <v>#DIV/0!</v>
      </c>
      <c r="N13" s="38"/>
      <c r="O13" s="38">
        <v>135780.24</v>
      </c>
      <c r="P13" s="38">
        <v>5231</v>
      </c>
      <c r="Q13" s="59"/>
      <c r="R13" s="38">
        <f t="shared" si="1"/>
        <v>135780.24</v>
      </c>
      <c r="S13" s="52"/>
      <c r="T13" s="40">
        <f t="shared" si="2"/>
        <v>5231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 t="s">
        <v>38</v>
      </c>
      <c r="F14" s="31" t="s">
        <v>279</v>
      </c>
      <c r="G14" s="31" t="s">
        <v>45</v>
      </c>
      <c r="H14" s="31" t="s">
        <v>55</v>
      </c>
      <c r="I14" s="33">
        <v>1</v>
      </c>
      <c r="J14" s="33">
        <v>3</v>
      </c>
      <c r="K14" s="53">
        <v>72196</v>
      </c>
      <c r="L14" s="53">
        <v>2379</v>
      </c>
      <c r="M14" s="37" t="e">
        <f t="shared" si="0"/>
        <v>#DIV/0!</v>
      </c>
      <c r="N14" s="38"/>
      <c r="O14" s="38">
        <v>99515</v>
      </c>
      <c r="P14" s="38">
        <v>3741</v>
      </c>
      <c r="Q14" s="59"/>
      <c r="R14" s="38">
        <f t="shared" si="1"/>
        <v>99515</v>
      </c>
      <c r="S14" s="52"/>
      <c r="T14" s="40">
        <f t="shared" si="2"/>
        <v>3741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3</v>
      </c>
      <c r="F15" s="31" t="s">
        <v>271</v>
      </c>
      <c r="G15" s="31" t="s">
        <v>51</v>
      </c>
      <c r="H15" s="31" t="s">
        <v>37</v>
      </c>
      <c r="I15" s="33">
        <v>2</v>
      </c>
      <c r="J15" s="33">
        <v>7</v>
      </c>
      <c r="K15" s="53">
        <v>75818</v>
      </c>
      <c r="L15" s="53">
        <v>2695</v>
      </c>
      <c r="M15" s="37">
        <f t="shared" si="0"/>
        <v>-0.415391557859361</v>
      </c>
      <c r="N15" s="38">
        <v>168417</v>
      </c>
      <c r="O15" s="38">
        <v>98458</v>
      </c>
      <c r="P15" s="38">
        <v>3862</v>
      </c>
      <c r="Q15" s="59">
        <v>168417</v>
      </c>
      <c r="R15" s="38">
        <f t="shared" si="1"/>
        <v>266875</v>
      </c>
      <c r="S15" s="52">
        <v>6422</v>
      </c>
      <c r="T15" s="40">
        <f t="shared" si="2"/>
        <v>10284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4</v>
      </c>
      <c r="F16" s="31" t="s">
        <v>267</v>
      </c>
      <c r="G16" s="31" t="s">
        <v>45</v>
      </c>
      <c r="H16" s="31" t="s">
        <v>41</v>
      </c>
      <c r="I16" s="33">
        <v>3</v>
      </c>
      <c r="J16" s="33">
        <v>4</v>
      </c>
      <c r="K16" s="53">
        <v>37818</v>
      </c>
      <c r="L16" s="53">
        <v>1208</v>
      </c>
      <c r="M16" s="37">
        <f t="shared" si="0"/>
        <v>-0.4785684317859552</v>
      </c>
      <c r="N16" s="38">
        <v>94148.5</v>
      </c>
      <c r="O16" s="38">
        <v>49092</v>
      </c>
      <c r="P16" s="38">
        <v>1761</v>
      </c>
      <c r="Q16" s="59">
        <v>219108.5</v>
      </c>
      <c r="R16" s="38">
        <f t="shared" si="1"/>
        <v>268200.5</v>
      </c>
      <c r="S16" s="52">
        <v>8171</v>
      </c>
      <c r="T16" s="40">
        <f t="shared" si="2"/>
        <v>9932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7</v>
      </c>
      <c r="F17" s="31" t="s">
        <v>272</v>
      </c>
      <c r="G17" s="31" t="s">
        <v>74</v>
      </c>
      <c r="H17" s="31" t="s">
        <v>48</v>
      </c>
      <c r="I17" s="61">
        <v>2</v>
      </c>
      <c r="J17" s="33">
        <v>4</v>
      </c>
      <c r="K17" s="62">
        <v>29846</v>
      </c>
      <c r="L17" s="53">
        <v>1035</v>
      </c>
      <c r="M17" s="37">
        <f t="shared" si="0"/>
        <v>-0.4366142556189573</v>
      </c>
      <c r="N17" s="38">
        <v>71677</v>
      </c>
      <c r="O17" s="38">
        <v>40381.8</v>
      </c>
      <c r="P17" s="38">
        <v>1511</v>
      </c>
      <c r="Q17" s="59">
        <v>71677</v>
      </c>
      <c r="R17" s="38">
        <f t="shared" si="1"/>
        <v>112058.8</v>
      </c>
      <c r="S17" s="52">
        <v>2721</v>
      </c>
      <c r="T17" s="40">
        <f t="shared" si="2"/>
        <v>4232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9</v>
      </c>
      <c r="F18" s="31" t="s">
        <v>225</v>
      </c>
      <c r="G18" s="31" t="s">
        <v>40</v>
      </c>
      <c r="H18" s="31" t="s">
        <v>41</v>
      </c>
      <c r="I18" s="61">
        <v>14</v>
      </c>
      <c r="J18" s="33">
        <v>4</v>
      </c>
      <c r="K18" s="62">
        <v>27471</v>
      </c>
      <c r="L18" s="53">
        <v>872</v>
      </c>
      <c r="M18" s="37">
        <f t="shared" si="0"/>
        <v>-0.19247994833646365</v>
      </c>
      <c r="N18" s="38">
        <v>48684.24</v>
      </c>
      <c r="O18" s="38">
        <v>39313.5</v>
      </c>
      <c r="P18" s="38">
        <v>1438</v>
      </c>
      <c r="Q18" s="59">
        <v>2533987.24</v>
      </c>
      <c r="R18" s="38">
        <f t="shared" si="1"/>
        <v>2573300.74</v>
      </c>
      <c r="S18" s="52">
        <v>97768</v>
      </c>
      <c r="T18" s="40">
        <f t="shared" si="2"/>
        <v>99206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6</v>
      </c>
      <c r="F19" s="31" t="s">
        <v>266</v>
      </c>
      <c r="G19" s="31" t="s">
        <v>45</v>
      </c>
      <c r="H19" s="31" t="s">
        <v>55</v>
      </c>
      <c r="I19" s="33">
        <v>3</v>
      </c>
      <c r="J19" s="33">
        <v>5</v>
      </c>
      <c r="K19" s="53">
        <v>28163</v>
      </c>
      <c r="L19" s="53">
        <v>938</v>
      </c>
      <c r="M19" s="37">
        <f t="shared" si="0"/>
        <v>-0.4742909349850193</v>
      </c>
      <c r="N19" s="38">
        <v>74429</v>
      </c>
      <c r="O19" s="38">
        <v>39128</v>
      </c>
      <c r="P19" s="38">
        <v>1513</v>
      </c>
      <c r="Q19" s="59">
        <v>202677</v>
      </c>
      <c r="R19" s="38">
        <f t="shared" si="1"/>
        <v>241805</v>
      </c>
      <c r="S19" s="52">
        <v>7821</v>
      </c>
      <c r="T19" s="40">
        <f t="shared" si="2"/>
        <v>9334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8</v>
      </c>
      <c r="F20" s="31" t="s">
        <v>261</v>
      </c>
      <c r="G20" s="31" t="s">
        <v>40</v>
      </c>
      <c r="H20" s="31" t="s">
        <v>41</v>
      </c>
      <c r="I20" s="33">
        <v>4</v>
      </c>
      <c r="J20" s="33">
        <v>9</v>
      </c>
      <c r="K20" s="53">
        <v>31842</v>
      </c>
      <c r="L20" s="53">
        <v>879</v>
      </c>
      <c r="M20" s="37">
        <f t="shared" si="0"/>
        <v>-0.46386007881820224</v>
      </c>
      <c r="N20" s="38">
        <v>71531.7</v>
      </c>
      <c r="O20" s="38">
        <v>38351</v>
      </c>
      <c r="P20" s="38">
        <v>1142</v>
      </c>
      <c r="Q20" s="59">
        <v>263965.7</v>
      </c>
      <c r="R20" s="38">
        <f t="shared" si="1"/>
        <v>302316.7</v>
      </c>
      <c r="S20" s="52">
        <v>8033</v>
      </c>
      <c r="T20" s="40">
        <f t="shared" si="2"/>
        <v>9175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12</v>
      </c>
      <c r="F21" s="31" t="s">
        <v>223</v>
      </c>
      <c r="G21" s="31" t="s">
        <v>45</v>
      </c>
      <c r="H21" s="31" t="s">
        <v>41</v>
      </c>
      <c r="I21" s="33">
        <v>11</v>
      </c>
      <c r="J21" s="63">
        <v>5</v>
      </c>
      <c r="K21" s="53">
        <v>23921</v>
      </c>
      <c r="L21" s="53">
        <v>640</v>
      </c>
      <c r="M21" s="37">
        <f t="shared" si="0"/>
        <v>-0.06757890660298205</v>
      </c>
      <c r="N21" s="57">
        <v>38732.5</v>
      </c>
      <c r="O21" s="57">
        <v>36115</v>
      </c>
      <c r="P21" s="56">
        <v>1089</v>
      </c>
      <c r="Q21" s="59">
        <v>1621138.4</v>
      </c>
      <c r="R21" s="38">
        <f t="shared" si="1"/>
        <v>1657253.4</v>
      </c>
      <c r="S21" s="52">
        <v>49766</v>
      </c>
      <c r="T21" s="40">
        <f t="shared" si="2"/>
        <v>50855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5</v>
      </c>
      <c r="F22" s="31" t="s">
        <v>253</v>
      </c>
      <c r="G22" s="31" t="s">
        <v>45</v>
      </c>
      <c r="H22" s="31" t="s">
        <v>48</v>
      </c>
      <c r="I22" s="33">
        <v>6</v>
      </c>
      <c r="J22" s="33">
        <v>5</v>
      </c>
      <c r="K22" s="53">
        <v>26585</v>
      </c>
      <c r="L22" s="53">
        <v>647</v>
      </c>
      <c r="M22" s="37">
        <f t="shared" si="0"/>
        <v>-0.6019954884608711</v>
      </c>
      <c r="N22" s="38">
        <v>86445</v>
      </c>
      <c r="O22" s="38">
        <v>34405.5</v>
      </c>
      <c r="P22" s="38">
        <v>941</v>
      </c>
      <c r="Q22" s="59">
        <v>1019027.1</v>
      </c>
      <c r="R22" s="38">
        <f t="shared" si="1"/>
        <v>1053432.6</v>
      </c>
      <c r="S22" s="52">
        <v>28671</v>
      </c>
      <c r="T22" s="40">
        <f t="shared" si="2"/>
        <v>29612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11</v>
      </c>
      <c r="F23" s="54" t="s">
        <v>211</v>
      </c>
      <c r="G23" s="54" t="s">
        <v>43</v>
      </c>
      <c r="H23" s="54" t="s">
        <v>41</v>
      </c>
      <c r="I23" s="54">
        <v>13</v>
      </c>
      <c r="J23" s="33">
        <v>7</v>
      </c>
      <c r="K23" s="53">
        <v>24691</v>
      </c>
      <c r="L23" s="53">
        <v>1045</v>
      </c>
      <c r="M23" s="37">
        <f t="shared" si="0"/>
        <v>-0.34820234163203945</v>
      </c>
      <c r="N23" s="57">
        <v>42235.5</v>
      </c>
      <c r="O23" s="57">
        <v>27529</v>
      </c>
      <c r="P23" s="56">
        <v>1198</v>
      </c>
      <c r="Q23" s="59">
        <v>1249774</v>
      </c>
      <c r="R23" s="38">
        <f t="shared" si="1"/>
        <v>1277303</v>
      </c>
      <c r="S23" s="52">
        <v>51991</v>
      </c>
      <c r="T23" s="40">
        <f t="shared" si="2"/>
        <v>53189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15</v>
      </c>
      <c r="F24" s="31" t="s">
        <v>167</v>
      </c>
      <c r="G24" s="31" t="s">
        <v>89</v>
      </c>
      <c r="H24" s="31" t="s">
        <v>41</v>
      </c>
      <c r="I24" s="33">
        <v>22</v>
      </c>
      <c r="J24" s="33">
        <v>3</v>
      </c>
      <c r="K24" s="53">
        <v>17420</v>
      </c>
      <c r="L24" s="53">
        <v>981</v>
      </c>
      <c r="M24" s="37">
        <f t="shared" si="0"/>
        <v>0.2001760202668137</v>
      </c>
      <c r="N24" s="57">
        <v>15520.94</v>
      </c>
      <c r="O24" s="57">
        <v>18627.86</v>
      </c>
      <c r="P24" s="56">
        <v>1055</v>
      </c>
      <c r="Q24" s="59">
        <v>3806558.4000000004</v>
      </c>
      <c r="R24" s="38">
        <f t="shared" si="1"/>
        <v>3825186.2600000002</v>
      </c>
      <c r="S24" s="52">
        <v>133482</v>
      </c>
      <c r="T24" s="40">
        <f t="shared" si="2"/>
        <v>134537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13</v>
      </c>
      <c r="F25" s="31" t="s">
        <v>254</v>
      </c>
      <c r="G25" s="31" t="s">
        <v>40</v>
      </c>
      <c r="H25" s="31" t="s">
        <v>41</v>
      </c>
      <c r="I25" s="33">
        <v>6</v>
      </c>
      <c r="J25" s="33">
        <v>6</v>
      </c>
      <c r="K25" s="53">
        <v>13508</v>
      </c>
      <c r="L25" s="53">
        <v>504</v>
      </c>
      <c r="M25" s="37">
        <f t="shared" si="0"/>
        <v>-0.5388712947380975</v>
      </c>
      <c r="N25" s="38">
        <v>37733.5</v>
      </c>
      <c r="O25" s="38">
        <v>17400</v>
      </c>
      <c r="P25" s="38">
        <v>728</v>
      </c>
      <c r="Q25" s="59">
        <v>437217.5</v>
      </c>
      <c r="R25" s="38">
        <f t="shared" si="1"/>
        <v>454617.5</v>
      </c>
      <c r="S25" s="52">
        <v>17557</v>
      </c>
      <c r="T25" s="40">
        <f t="shared" si="2"/>
        <v>18285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19</v>
      </c>
      <c r="F26" s="31" t="s">
        <v>258</v>
      </c>
      <c r="G26" s="31" t="s">
        <v>45</v>
      </c>
      <c r="H26" s="31" t="s">
        <v>41</v>
      </c>
      <c r="I26" s="33">
        <v>5</v>
      </c>
      <c r="J26" s="33">
        <v>5</v>
      </c>
      <c r="K26" s="53">
        <v>10346</v>
      </c>
      <c r="L26" s="53">
        <v>450</v>
      </c>
      <c r="M26" s="37">
        <f t="shared" si="0"/>
        <v>0.21715720158620444</v>
      </c>
      <c r="N26" s="38">
        <v>13743.5</v>
      </c>
      <c r="O26" s="38">
        <v>16728</v>
      </c>
      <c r="P26" s="38">
        <v>763</v>
      </c>
      <c r="Q26" s="59">
        <v>112109.5</v>
      </c>
      <c r="R26" s="38">
        <f t="shared" si="1"/>
        <v>128837.5</v>
      </c>
      <c r="S26" s="52">
        <v>4431</v>
      </c>
      <c r="T26" s="40">
        <f t="shared" si="2"/>
        <v>5194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10</v>
      </c>
      <c r="F27" s="31" t="s">
        <v>243</v>
      </c>
      <c r="G27" s="31" t="s">
        <v>45</v>
      </c>
      <c r="H27" s="31" t="s">
        <v>48</v>
      </c>
      <c r="I27" s="33">
        <v>8</v>
      </c>
      <c r="J27" s="33">
        <v>6</v>
      </c>
      <c r="K27" s="53">
        <v>10622</v>
      </c>
      <c r="L27" s="53">
        <v>489</v>
      </c>
      <c r="M27" s="37">
        <f t="shared" si="0"/>
        <v>-0.7006016606722614</v>
      </c>
      <c r="N27" s="38">
        <v>45042</v>
      </c>
      <c r="O27" s="38">
        <v>13485.5</v>
      </c>
      <c r="P27" s="38">
        <v>644</v>
      </c>
      <c r="Q27" s="59">
        <v>896990.7</v>
      </c>
      <c r="R27" s="38">
        <f t="shared" si="1"/>
        <v>910476.2</v>
      </c>
      <c r="S27" s="52">
        <v>36083</v>
      </c>
      <c r="T27" s="40">
        <f t="shared" si="2"/>
        <v>36727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16</v>
      </c>
      <c r="F28" s="50" t="s">
        <v>235</v>
      </c>
      <c r="G28" s="31" t="s">
        <v>40</v>
      </c>
      <c r="H28" s="31" t="s">
        <v>41</v>
      </c>
      <c r="I28" s="33">
        <v>9</v>
      </c>
      <c r="J28" s="33">
        <v>4</v>
      </c>
      <c r="K28" s="53">
        <v>8920</v>
      </c>
      <c r="L28" s="53">
        <v>328</v>
      </c>
      <c r="M28" s="37">
        <f t="shared" si="0"/>
        <v>-0.38452655131460667</v>
      </c>
      <c r="N28" s="38">
        <v>15240.3</v>
      </c>
      <c r="O28" s="38">
        <v>9380</v>
      </c>
      <c r="P28" s="38">
        <v>348</v>
      </c>
      <c r="Q28" s="59">
        <v>520621.3</v>
      </c>
      <c r="R28" s="38">
        <f t="shared" si="1"/>
        <v>530001.3</v>
      </c>
      <c r="S28" s="52">
        <v>16550</v>
      </c>
      <c r="T28" s="40">
        <f t="shared" si="2"/>
        <v>16898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14</v>
      </c>
      <c r="F29" s="31" t="s">
        <v>264</v>
      </c>
      <c r="G29" s="31" t="s">
        <v>45</v>
      </c>
      <c r="H29" s="31" t="s">
        <v>48</v>
      </c>
      <c r="I29" s="33">
        <v>5</v>
      </c>
      <c r="J29" s="33">
        <v>1</v>
      </c>
      <c r="K29" s="53">
        <v>5502</v>
      </c>
      <c r="L29" s="53">
        <v>172</v>
      </c>
      <c r="M29" s="37">
        <f t="shared" si="0"/>
        <v>-0.5831698533071765</v>
      </c>
      <c r="N29" s="38">
        <v>17076.5</v>
      </c>
      <c r="O29" s="38">
        <v>7118</v>
      </c>
      <c r="P29" s="38">
        <v>250</v>
      </c>
      <c r="Q29" s="59">
        <v>110871.44</v>
      </c>
      <c r="R29" s="38">
        <f t="shared" si="1"/>
        <v>117989.44</v>
      </c>
      <c r="S29" s="52">
        <v>4133</v>
      </c>
      <c r="T29" s="40">
        <f t="shared" si="2"/>
        <v>4383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20</v>
      </c>
      <c r="F30" s="31" t="s">
        <v>248</v>
      </c>
      <c r="G30" s="31" t="s">
        <v>51</v>
      </c>
      <c r="H30" s="31" t="s">
        <v>37</v>
      </c>
      <c r="I30" s="33">
        <v>7</v>
      </c>
      <c r="J30" s="33">
        <v>6</v>
      </c>
      <c r="K30" s="53">
        <v>5382</v>
      </c>
      <c r="L30" s="53">
        <v>299</v>
      </c>
      <c r="M30" s="37">
        <f t="shared" si="0"/>
        <v>-0.4630761994355598</v>
      </c>
      <c r="N30" s="57">
        <v>12756</v>
      </c>
      <c r="O30" s="57">
        <v>6849</v>
      </c>
      <c r="P30" s="56">
        <v>381</v>
      </c>
      <c r="Q30" s="59">
        <v>583635</v>
      </c>
      <c r="R30" s="38">
        <f t="shared" si="1"/>
        <v>590484</v>
      </c>
      <c r="S30" s="52">
        <v>22128</v>
      </c>
      <c r="T30" s="40">
        <f t="shared" si="2"/>
        <v>22509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23</v>
      </c>
      <c r="F31" s="68" t="s">
        <v>249</v>
      </c>
      <c r="G31" s="31" t="s">
        <v>45</v>
      </c>
      <c r="H31" s="31" t="s">
        <v>41</v>
      </c>
      <c r="I31" s="33">
        <v>7</v>
      </c>
      <c r="J31" s="33">
        <v>4</v>
      </c>
      <c r="K31" s="53">
        <v>4624</v>
      </c>
      <c r="L31" s="53">
        <v>203</v>
      </c>
      <c r="M31" s="37">
        <f t="shared" si="0"/>
        <v>-0.20472579791923828</v>
      </c>
      <c r="N31" s="57">
        <v>8506.5</v>
      </c>
      <c r="O31" s="57">
        <v>6765</v>
      </c>
      <c r="P31" s="56">
        <v>324</v>
      </c>
      <c r="Q31" s="59">
        <v>197323.5</v>
      </c>
      <c r="R31" s="38">
        <f t="shared" si="1"/>
        <v>204088.5</v>
      </c>
      <c r="S31" s="52">
        <v>7795</v>
      </c>
      <c r="T31" s="40">
        <f t="shared" si="2"/>
        <v>8119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22</v>
      </c>
      <c r="F32" s="50" t="s">
        <v>245</v>
      </c>
      <c r="G32" s="31" t="s">
        <v>45</v>
      </c>
      <c r="H32" s="31" t="s">
        <v>53</v>
      </c>
      <c r="I32" s="33">
        <v>8</v>
      </c>
      <c r="J32" s="33">
        <v>2</v>
      </c>
      <c r="K32" s="53">
        <v>5010</v>
      </c>
      <c r="L32" s="53">
        <v>213</v>
      </c>
      <c r="M32" s="37">
        <f t="shared" si="0"/>
        <v>-0.31933536357322223</v>
      </c>
      <c r="N32" s="38">
        <v>9358.5</v>
      </c>
      <c r="O32" s="38">
        <v>6370</v>
      </c>
      <c r="P32" s="38">
        <v>295</v>
      </c>
      <c r="Q32" s="59">
        <v>198516.5</v>
      </c>
      <c r="R32" s="38">
        <f t="shared" si="1"/>
        <v>204886.5</v>
      </c>
      <c r="S32" s="52">
        <v>8254</v>
      </c>
      <c r="T32" s="40">
        <f t="shared" si="2"/>
        <v>8549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3" customFormat="1" ht="12.75">
      <c r="D33" s="32">
        <v>24</v>
      </c>
      <c r="E33" s="32">
        <v>26</v>
      </c>
      <c r="F33" s="31" t="s">
        <v>229</v>
      </c>
      <c r="G33" s="31" t="s">
        <v>89</v>
      </c>
      <c r="H33" s="31" t="s">
        <v>41</v>
      </c>
      <c r="I33" s="33">
        <v>10</v>
      </c>
      <c r="J33" s="33">
        <v>3</v>
      </c>
      <c r="K33" s="53">
        <v>3020</v>
      </c>
      <c r="L33" s="53">
        <v>189</v>
      </c>
      <c r="M33" s="37">
        <f t="shared" si="0"/>
        <v>-0.09645843977734148</v>
      </c>
      <c r="N33" s="38">
        <v>3718.7</v>
      </c>
      <c r="O33" s="38">
        <v>3360</v>
      </c>
      <c r="P33" s="38">
        <v>209</v>
      </c>
      <c r="Q33" s="59">
        <v>724934.7</v>
      </c>
      <c r="R33" s="38">
        <f t="shared" si="1"/>
        <v>728294.7</v>
      </c>
      <c r="S33" s="52">
        <v>24738</v>
      </c>
      <c r="T33" s="40">
        <f t="shared" si="2"/>
        <v>24947</v>
      </c>
      <c r="U33" s="22"/>
      <c r="V33" s="39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2" ht="13.5" thickBot="1">
      <c r="D34" s="44"/>
      <c r="E34" s="45"/>
      <c r="F34" s="45"/>
      <c r="G34" s="45"/>
      <c r="H34" s="45"/>
      <c r="I34" s="45"/>
      <c r="J34" s="45"/>
      <c r="K34" s="46">
        <f>SUM(K10:K33)</f>
        <v>1069378</v>
      </c>
      <c r="L34" s="46">
        <f>SUM(L10:L33)</f>
        <v>35119</v>
      </c>
      <c r="M34" s="47">
        <f t="shared" si="0"/>
        <v>-0.0625225502535427</v>
      </c>
      <c r="N34" s="46">
        <f>SUM(N10:N33)</f>
        <v>1485570.88</v>
      </c>
      <c r="O34" s="46">
        <f aca="true" t="shared" si="3" ref="O34:T34">SUM(O10:O33)</f>
        <v>1392689.2000000002</v>
      </c>
      <c r="P34" s="46">
        <f t="shared" si="3"/>
        <v>50856</v>
      </c>
      <c r="Q34" s="46">
        <f t="shared" si="3"/>
        <v>15931876.479999999</v>
      </c>
      <c r="R34" s="46">
        <f t="shared" si="3"/>
        <v>17324565.68</v>
      </c>
      <c r="S34" s="46">
        <f t="shared" si="3"/>
        <v>570998</v>
      </c>
      <c r="T34" s="46">
        <f t="shared" si="3"/>
        <v>621854</v>
      </c>
      <c r="U34" s="48"/>
      <c r="V34" s="49">
        <f>SUM(V10:V21)</f>
        <v>0</v>
      </c>
    </row>
    <row r="37" spans="15:16" ht="12.75">
      <c r="O37" s="66"/>
      <c r="P37" s="65"/>
    </row>
    <row r="40" spans="16:256" s="3" customFormat="1" ht="12.75">
      <c r="P40" s="49"/>
      <c r="Q40" s="49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</cp:lastModifiedBy>
  <cp:lastPrinted>2010-12-23T12:09:49Z</cp:lastPrinted>
  <dcterms:created xsi:type="dcterms:W3CDTF">2010-01-07T12:33:24Z</dcterms:created>
  <dcterms:modified xsi:type="dcterms:W3CDTF">2011-01-03T09:45:27Z</dcterms:modified>
  <cp:category/>
  <cp:version/>
  <cp:contentType/>
  <cp:contentStatus/>
</cp:coreProperties>
</file>