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<sst xmlns="http://schemas.openxmlformats.org/spreadsheetml/2006/main" count="122" uniqueCount="71">
  <si>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</si>
  <si>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</si>
  <si>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</si>
  <si>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Feb,04-Feb,10</t>
  </si>
  <si>
    <t xml:space="preserve">               US  $  =</t>
  </si>
  <si>
    <t>Top 20</t>
  </si>
  <si>
    <t>FOR  PRINT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</si>
  <si>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</si>
  <si>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</si>
  <si>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</si>
  <si>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</si>
  <si>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</si>
  <si>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</si>
  <si>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Week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</si>
  <si>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</si>
  <si>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</si>
  <si>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</si>
  <si>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</si>
  <si>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</si>
  <si>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</si>
  <si>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</si>
  <si>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</si>
  <si>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</si>
  <si>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</si>
  <si>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</si>
  <si>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</si>
  <si>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</si>
  <si>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</si>
  <si>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</si>
  <si>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</si>
  <si>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</si>
  <si>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</si>
  <si>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</si>
  <si>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AVATAR</t>
  </si>
  <si>
    <t>FOX</t>
  </si>
  <si>
    <t>CF</t>
  </si>
  <si>
    <t>new</t>
  </si>
  <si>
    <t>UP IN THE AIR</t>
  </si>
  <si>
    <t>PAR</t>
  </si>
  <si>
    <t>Blitz</t>
  </si>
  <si>
    <t>IT'S COMPLICATED</t>
  </si>
  <si>
    <t>UNI</t>
  </si>
  <si>
    <t>BOOK OF ELI</t>
  </si>
  <si>
    <t>IND</t>
  </si>
  <si>
    <t>CLOUDY WITH A CHANCE OF MEATBALLS</t>
  </si>
  <si>
    <t>SONY</t>
  </si>
  <si>
    <t>PRINCESS AND THE FROG, THE</t>
  </si>
  <si>
    <t>WDI</t>
  </si>
  <si>
    <t>PARANORMAL ACTIVITY</t>
  </si>
  <si>
    <t>VTI</t>
  </si>
  <si>
    <t>SHERLOCK HOLMES</t>
  </si>
  <si>
    <t>WB</t>
  </si>
  <si>
    <t>ARTHUR AND THE REVENGE OF MALTAZARD</t>
  </si>
  <si>
    <t>AN EDUCATION</t>
  </si>
  <si>
    <t>MEN WHO STARE AT GOATS, THE</t>
  </si>
  <si>
    <t>PA-DORA</t>
  </si>
  <si>
    <t>FOURTH KIND, THE</t>
  </si>
  <si>
    <t>Duplicato</t>
  </si>
  <si>
    <t>MOON</t>
  </si>
  <si>
    <t>REBOUND, THE</t>
  </si>
  <si>
    <t>CRNCI</t>
  </si>
  <si>
    <t>LOC</t>
  </si>
  <si>
    <t>LAW ABIDING CITIZEN</t>
  </si>
  <si>
    <t>DID YOU HEAR ABOUT THE MORGANS'</t>
  </si>
  <si>
    <t>NOTHING BUT THE TRUTH</t>
  </si>
  <si>
    <t>THE TWILIGHT SAGA: NEW MOON</t>
  </si>
  <si>
    <t>ASTRO BOY</t>
  </si>
  <si>
    <t>NINE</t>
  </si>
  <si>
    <t>Discovery</t>
  </si>
  <si>
    <t>OLD DOGS</t>
  </si>
  <si>
    <t>MANAGEMENT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</si>
</sst>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6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7"/>
      <name val="Arial"/>
      <family val="2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color indexed="1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6" fillId="0" borderId="0" xfId="17" applyFont="1">
      <alignment/>
      <protection/>
    </xf>
    <xf numFmtId="0" fontId="2" fillId="0" borderId="7" xfId="17" applyFont="1" applyBorder="1">
      <alignment/>
      <protection/>
    </xf>
    <xf numFmtId="2" fontId="2" fillId="0" borderId="8" xfId="17" applyNumberFormat="1" applyFont="1" applyBorder="1" applyAlignment="1">
      <alignment horizontal="center"/>
      <protection/>
    </xf>
    <xf numFmtId="0" fontId="7" fillId="0" borderId="0" xfId="17" applyFont="1">
      <alignment/>
      <protection/>
    </xf>
    <xf numFmtId="0" fontId="8" fillId="0" borderId="0" xfId="17" applyFont="1">
      <alignment/>
      <protection/>
    </xf>
    <xf numFmtId="172" fontId="3" fillId="0" borderId="0" xfId="17" applyNumberFormat="1" applyFont="1" applyAlignment="1">
      <alignment horizontal="center"/>
      <protection/>
    </xf>
    <xf numFmtId="0" fontId="8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8" fillId="0" borderId="0" xfId="17" applyFont="1" applyBorder="1">
      <alignment/>
      <protection/>
    </xf>
    <xf numFmtId="0" fontId="3" fillId="2" borderId="9" xfId="17" applyFont="1" applyFill="1" applyBorder="1" applyAlignment="1">
      <alignment horizontal="center"/>
      <protection/>
    </xf>
    <xf numFmtId="0" fontId="3" fillId="0" borderId="9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3" fillId="3" borderId="9" xfId="17" applyFont="1" applyFill="1" applyBorder="1" applyAlignment="1">
      <alignment horizontal="center"/>
      <protection/>
    </xf>
    <xf numFmtId="0" fontId="9" fillId="0" borderId="9" xfId="17" applyFont="1" applyBorder="1" applyAlignment="1">
      <alignment horizontal="center"/>
      <protection/>
    </xf>
    <xf numFmtId="0" fontId="10" fillId="0" borderId="9" xfId="17" applyFont="1" applyBorder="1" applyAlignment="1">
      <alignment horizontal="center"/>
      <protection/>
    </xf>
    <xf numFmtId="3" fontId="11" fillId="0" borderId="9" xfId="17" applyNumberFormat="1" applyFont="1" applyBorder="1" applyAlignment="1">
      <alignment horizontal="right"/>
      <protection/>
    </xf>
    <xf numFmtId="3" fontId="12" fillId="0" borderId="9" xfId="17" applyNumberFormat="1" applyFont="1" applyBorder="1" applyAlignment="1">
      <alignment horizontal="right"/>
      <protection/>
    </xf>
    <xf numFmtId="10" fontId="3" fillId="0" borderId="9" xfId="17" applyNumberFormat="1" applyFont="1" applyFill="1" applyBorder="1" applyAlignment="1">
      <alignment horizontal="center"/>
      <protection/>
    </xf>
    <xf numFmtId="3" fontId="12" fillId="0" borderId="9" xfId="17" applyNumberFormat="1" applyFont="1" applyFill="1" applyBorder="1" applyAlignment="1">
      <alignment horizontal="right"/>
      <protection/>
    </xf>
    <xf numFmtId="3" fontId="13" fillId="0" borderId="0" xfId="17" applyNumberFormat="1" applyFont="1" applyBorder="1" applyAlignment="1" applyProtection="1">
      <alignment horizontal="right"/>
      <protection locked="0"/>
    </xf>
    <xf numFmtId="3" fontId="13" fillId="0" borderId="9" xfId="17" applyNumberFormat="1" applyFont="1" applyBorder="1" applyAlignment="1" applyProtection="1">
      <alignment horizontal="right"/>
      <protection locked="0"/>
    </xf>
    <xf numFmtId="3" fontId="11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0" fontId="3" fillId="0" borderId="9" xfId="17" applyFont="1" applyBorder="1" applyAlignment="1">
      <alignment horizontal="left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12" fillId="2" borderId="10" xfId="17" applyNumberFormat="1" applyFont="1" applyFill="1" applyBorder="1" applyAlignment="1">
      <alignment horizontal="right"/>
      <protection/>
    </xf>
    <xf numFmtId="10" fontId="3" fillId="0" borderId="7" xfId="17" applyNumberFormat="1" applyFont="1" applyFill="1" applyBorder="1" applyAlignment="1">
      <alignment horizontal="center"/>
      <protection/>
    </xf>
    <xf numFmtId="3" fontId="12" fillId="3" borderId="0" xfId="17" applyNumberFormat="1" applyFont="1" applyFill="1" applyBorder="1" applyAlignment="1">
      <alignment horizontal="right"/>
      <protection/>
    </xf>
    <xf numFmtId="3" fontId="12" fillId="0" borderId="0" xfId="17" applyNumberFormat="1" applyFont="1" applyFill="1" applyBorder="1" applyAlignment="1">
      <alignment horizontal="right"/>
      <protection/>
    </xf>
    <xf numFmtId="0" fontId="14" fillId="0" borderId="0" xfId="17" applyFont="1" applyFill="1" applyBorder="1">
      <alignment/>
      <protection/>
    </xf>
    <xf numFmtId="0" fontId="14" fillId="0" borderId="0" xfId="17" applyFont="1">
      <alignment/>
      <protection/>
    </xf>
    <xf numFmtId="0" fontId="1" fillId="0" borderId="11" xfId="17" applyFont="1" applyBorder="1">
      <alignment/>
      <protection/>
    </xf>
    <xf numFmtId="0" fontId="15" fillId="0" borderId="12" xfId="17" applyFont="1" applyBorder="1">
      <alignment/>
      <protection/>
    </xf>
    <xf numFmtId="0" fontId="1" fillId="0" borderId="4" xfId="17" applyFont="1" applyBorder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39"/>
  <sheetViews>
    <sheetView tabSelected="1" workbookViewId="0" topLeftCell="A1">
      <selection activeCell="O6" sqref="O6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36.25390625" style="1" customWidth="1"/>
    <col min="7" max="7" width="5.75390625" style="1" customWidth="1"/>
    <col min="8" max="8" width="12.00390625" style="1" customWidth="1"/>
    <col min="9" max="9" width="8.125" style="1" customWidth="1"/>
    <col min="10" max="10" width="4.125" style="1" customWidth="1"/>
    <col min="11" max="11" width="8.875" style="1" customWidth="1"/>
    <col min="12" max="12" width="9.25390625" style="1" customWidth="1"/>
    <col min="13" max="13" width="10.625" style="1" customWidth="1"/>
    <col min="14" max="14" width="9.125" style="1" hidden="1" customWidth="1"/>
    <col min="15" max="15" width="10.375" style="1" customWidth="1"/>
    <col min="16" max="16" width="9.125" style="1" customWidth="1"/>
    <col min="17" max="17" width="10.00390625" style="1" hidden="1" customWidth="1"/>
    <col min="18" max="18" width="14.75390625" style="1" customWidth="1"/>
    <col min="19" max="19" width="9.125" style="1" hidden="1" customWidth="1"/>
    <col min="20" max="20" width="11.00390625" style="1" customWidth="1"/>
    <col min="21" max="21" width="9.125" style="1" customWidth="1"/>
    <col min="22" max="22" width="10.125" style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L2" s="6"/>
      <c r="M2" s="7"/>
      <c r="N2" s="8"/>
      <c r="O2" s="9"/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0</v>
      </c>
      <c r="H3" s="13" t="s">
        <v>1</v>
      </c>
      <c r="I3" s="14"/>
      <c r="J3" s="15"/>
      <c r="M3" s="50" t="s">
        <v>2</v>
      </c>
      <c r="N3" s="51"/>
      <c r="O3" s="52" t="s">
        <v>3</v>
      </c>
      <c r="P3" s="3"/>
      <c r="Q3" s="3"/>
      <c r="R3" s="16" t="s">
        <v>4</v>
      </c>
      <c r="S3" s="5"/>
      <c r="T3" s="17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I4" s="18"/>
      <c r="J4" s="18"/>
      <c r="N4" s="19" t="s">
        <v>6</v>
      </c>
      <c r="Q4" s="19"/>
      <c r="R4" s="2"/>
      <c r="S4" s="2"/>
      <c r="T4" s="20"/>
    </row>
    <row r="5" spans="4:19" ht="12.75">
      <c r="D5" s="2"/>
      <c r="E5" s="2" t="s">
        <v>7</v>
      </c>
      <c r="F5" s="2" t="s">
        <v>8</v>
      </c>
      <c r="G5" s="2"/>
      <c r="H5" s="2"/>
      <c r="I5" s="2"/>
      <c r="N5" s="19" t="s">
        <v>9</v>
      </c>
      <c r="Q5" s="21" t="s">
        <v>9</v>
      </c>
      <c r="S5" s="19" t="s">
        <v>10</v>
      </c>
    </row>
    <row r="6" spans="4:19" ht="18">
      <c r="D6" s="2"/>
      <c r="E6" s="2" t="s">
        <v>11</v>
      </c>
      <c r="F6" s="22" t="s">
        <v>12</v>
      </c>
      <c r="G6" s="2"/>
      <c r="H6" s="2"/>
      <c r="I6" s="48" t="s">
        <v>13</v>
      </c>
      <c r="J6" s="49">
        <v>6</v>
      </c>
      <c r="N6" s="19" t="s">
        <v>14</v>
      </c>
      <c r="P6" s="23"/>
      <c r="Q6" s="19" t="s">
        <v>14</v>
      </c>
      <c r="S6" s="19" t="s">
        <v>14</v>
      </c>
    </row>
    <row r="7" spans="4:20" ht="12" customHeight="1">
      <c r="D7" s="24"/>
      <c r="E7" s="24"/>
      <c r="F7" s="25"/>
      <c r="G7" s="24"/>
      <c r="H7" s="24"/>
      <c r="I7" s="24"/>
      <c r="J7" s="24"/>
      <c r="K7" s="26"/>
      <c r="L7" s="24"/>
      <c r="M7" s="24"/>
      <c r="N7" s="26"/>
      <c r="O7" s="26"/>
      <c r="P7" s="24"/>
      <c r="Q7" s="24"/>
      <c r="R7" s="24"/>
      <c r="S7" s="24"/>
      <c r="T7" s="24"/>
    </row>
    <row r="8" spans="4:20" ht="12.75">
      <c r="D8" s="27" t="s">
        <v>15</v>
      </c>
      <c r="E8" s="27" t="s">
        <v>16</v>
      </c>
      <c r="F8" s="27"/>
      <c r="G8" s="27"/>
      <c r="H8" s="27" t="s">
        <v>17</v>
      </c>
      <c r="I8" s="27" t="s">
        <v>18</v>
      </c>
      <c r="J8" s="27" t="s">
        <v>19</v>
      </c>
      <c r="K8" s="27" t="s">
        <v>20</v>
      </c>
      <c r="L8" s="27" t="s">
        <v>20</v>
      </c>
      <c r="M8" s="27" t="s">
        <v>21</v>
      </c>
      <c r="N8" s="27" t="s">
        <v>22</v>
      </c>
      <c r="O8" s="27" t="s">
        <v>18</v>
      </c>
      <c r="P8" s="27" t="s">
        <v>18</v>
      </c>
      <c r="Q8" s="27" t="s">
        <v>23</v>
      </c>
      <c r="R8" s="27" t="s">
        <v>24</v>
      </c>
      <c r="S8" s="28" t="s">
        <v>25</v>
      </c>
      <c r="T8" s="27" t="s">
        <v>24</v>
      </c>
    </row>
    <row r="9" spans="4:20" ht="12.75">
      <c r="D9" s="27" t="s">
        <v>18</v>
      </c>
      <c r="E9" s="27" t="s">
        <v>18</v>
      </c>
      <c r="F9" s="27" t="s">
        <v>26</v>
      </c>
      <c r="G9" s="27" t="s">
        <v>27</v>
      </c>
      <c r="H9" s="27" t="s">
        <v>27</v>
      </c>
      <c r="I9" s="27" t="s">
        <v>19</v>
      </c>
      <c r="J9" s="27" t="s">
        <v>28</v>
      </c>
      <c r="K9" s="27" t="s">
        <v>29</v>
      </c>
      <c r="L9" s="27" t="s">
        <v>30</v>
      </c>
      <c r="M9" s="27" t="s">
        <v>31</v>
      </c>
      <c r="N9" s="27" t="s">
        <v>29</v>
      </c>
      <c r="O9" s="27" t="s">
        <v>29</v>
      </c>
      <c r="P9" s="27" t="s">
        <v>30</v>
      </c>
      <c r="Q9" s="27" t="s">
        <v>32</v>
      </c>
      <c r="R9" s="27" t="s">
        <v>29</v>
      </c>
      <c r="S9" s="28" t="s">
        <v>30</v>
      </c>
      <c r="T9" s="27" t="s">
        <v>30</v>
      </c>
    </row>
    <row r="10" spans="4:256" s="29" customFormat="1" ht="12.75">
      <c r="D10" s="30">
        <v>1</v>
      </c>
      <c r="E10" s="30">
        <v>1</v>
      </c>
      <c r="F10" s="28" t="s">
        <v>33</v>
      </c>
      <c r="G10" s="28" t="s">
        <v>34</v>
      </c>
      <c r="H10" s="28" t="s">
        <v>35</v>
      </c>
      <c r="I10" s="31">
        <v>8</v>
      </c>
      <c r="J10" s="32">
        <v>21</v>
      </c>
      <c r="K10" s="33">
        <v>433420</v>
      </c>
      <c r="L10" s="34">
        <v>13996</v>
      </c>
      <c r="M10" s="35">
        <f aca="true" t="shared" si="0" ref="M10:M33">O10/N10-100%</f>
        <v>-0.19525530743671204</v>
      </c>
      <c r="N10" s="36">
        <v>753895</v>
      </c>
      <c r="O10" s="36">
        <v>606693</v>
      </c>
      <c r="P10" s="36">
        <v>20643</v>
      </c>
      <c r="Q10" s="37">
        <v>6321849</v>
      </c>
      <c r="R10" s="36">
        <f aca="true" t="shared" si="1" ref="R10:R32">O10+Q10</f>
        <v>6928542</v>
      </c>
      <c r="S10" s="37">
        <v>217492</v>
      </c>
      <c r="T10" s="38">
        <f aca="true" t="shared" si="2" ref="T10:T32">S10+P10</f>
        <v>238135</v>
      </c>
      <c r="U10" s="19"/>
      <c r="V10" s="37"/>
      <c r="W10" s="39"/>
      <c r="X10" s="40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29" customFormat="1" ht="12.75">
      <c r="D11" s="30">
        <v>2</v>
      </c>
      <c r="E11" s="30" t="s">
        <v>36</v>
      </c>
      <c r="F11" s="28" t="s">
        <v>37</v>
      </c>
      <c r="G11" s="28" t="s">
        <v>38</v>
      </c>
      <c r="H11" s="28" t="s">
        <v>39</v>
      </c>
      <c r="I11" s="31">
        <v>1</v>
      </c>
      <c r="J11" s="32">
        <v>7</v>
      </c>
      <c r="K11" s="33">
        <v>199062</v>
      </c>
      <c r="L11" s="34">
        <v>6921</v>
      </c>
      <c r="M11" s="35" t="e">
        <f t="shared" si="0"/>
        <v>#DIV/0!</v>
      </c>
      <c r="N11" s="36"/>
      <c r="O11" s="36">
        <v>261525.82</v>
      </c>
      <c r="P11" s="36">
        <v>10141</v>
      </c>
      <c r="Q11" s="37"/>
      <c r="R11" s="36">
        <f t="shared" si="1"/>
        <v>261525.82</v>
      </c>
      <c r="S11" s="37"/>
      <c r="T11" s="38">
        <f t="shared" si="2"/>
        <v>10141</v>
      </c>
      <c r="U11" s="19"/>
      <c r="V11" s="37"/>
      <c r="W11" s="39"/>
      <c r="X11" s="40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29" customFormat="1" ht="12.75">
      <c r="D12" s="30">
        <v>3</v>
      </c>
      <c r="E12" s="30">
        <v>2</v>
      </c>
      <c r="F12" s="28" t="s">
        <v>40</v>
      </c>
      <c r="G12" s="28" t="s">
        <v>41</v>
      </c>
      <c r="H12" s="28" t="s">
        <v>39</v>
      </c>
      <c r="I12" s="31">
        <v>2</v>
      </c>
      <c r="J12" s="32">
        <v>7</v>
      </c>
      <c r="K12" s="33">
        <v>187696</v>
      </c>
      <c r="L12" s="34">
        <v>6448</v>
      </c>
      <c r="M12" s="35">
        <f t="shared" si="0"/>
        <v>-0.02743289441497776</v>
      </c>
      <c r="N12" s="36">
        <v>251413.5</v>
      </c>
      <c r="O12" s="36">
        <v>244516.5</v>
      </c>
      <c r="P12" s="36">
        <v>9278</v>
      </c>
      <c r="Q12" s="37">
        <v>251413.5</v>
      </c>
      <c r="R12" s="36">
        <f t="shared" si="1"/>
        <v>495930</v>
      </c>
      <c r="S12" s="37">
        <v>10057</v>
      </c>
      <c r="T12" s="38">
        <f t="shared" si="2"/>
        <v>19335</v>
      </c>
      <c r="U12" s="19"/>
      <c r="V12" s="37"/>
      <c r="W12" s="39"/>
      <c r="X12" s="40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29" customFormat="1" ht="12.75">
      <c r="D13" s="30">
        <v>4</v>
      </c>
      <c r="E13" s="30">
        <v>3</v>
      </c>
      <c r="F13" s="28" t="s">
        <v>42</v>
      </c>
      <c r="G13" s="28" t="s">
        <v>43</v>
      </c>
      <c r="H13" s="28" t="s">
        <v>39</v>
      </c>
      <c r="I13" s="31">
        <v>3</v>
      </c>
      <c r="J13" s="32">
        <v>9</v>
      </c>
      <c r="K13" s="33">
        <v>140270</v>
      </c>
      <c r="L13" s="34">
        <v>4888</v>
      </c>
      <c r="M13" s="35">
        <f t="shared" si="0"/>
        <v>-0.24673831473802932</v>
      </c>
      <c r="N13" s="36">
        <v>238553.06</v>
      </c>
      <c r="O13" s="36">
        <v>179692.88</v>
      </c>
      <c r="P13" s="36">
        <v>6840</v>
      </c>
      <c r="Q13" s="37">
        <v>690965.3</v>
      </c>
      <c r="R13" s="36">
        <f t="shared" si="1"/>
        <v>870658.18</v>
      </c>
      <c r="S13" s="37">
        <v>27054</v>
      </c>
      <c r="T13" s="38">
        <f t="shared" si="2"/>
        <v>33894</v>
      </c>
      <c r="U13" s="19"/>
      <c r="V13" s="37"/>
      <c r="W13" s="39"/>
      <c r="X13" s="40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29" customFormat="1" ht="12.75">
      <c r="D14" s="30">
        <v>5</v>
      </c>
      <c r="E14" s="30" t="s">
        <v>36</v>
      </c>
      <c r="F14" s="41" t="s">
        <v>44</v>
      </c>
      <c r="G14" s="28" t="s">
        <v>45</v>
      </c>
      <c r="H14" s="28" t="s">
        <v>35</v>
      </c>
      <c r="I14" s="31">
        <v>1</v>
      </c>
      <c r="J14" s="32">
        <v>14</v>
      </c>
      <c r="K14" s="33">
        <v>134640</v>
      </c>
      <c r="L14" s="34">
        <v>4459</v>
      </c>
      <c r="M14" s="35" t="e">
        <f t="shared" si="0"/>
        <v>#DIV/0!</v>
      </c>
      <c r="N14" s="36"/>
      <c r="O14" s="36">
        <v>155048</v>
      </c>
      <c r="P14" s="36">
        <v>5263</v>
      </c>
      <c r="Q14" s="37"/>
      <c r="R14" s="36">
        <f t="shared" si="1"/>
        <v>155048</v>
      </c>
      <c r="S14" s="37"/>
      <c r="T14" s="38">
        <f t="shared" si="2"/>
        <v>5263</v>
      </c>
      <c r="U14" s="19"/>
      <c r="V14" s="37"/>
      <c r="W14" s="39"/>
      <c r="X14" s="40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29" customFormat="1" ht="12.75">
      <c r="D15" s="30">
        <v>6</v>
      </c>
      <c r="E15" s="30">
        <v>4</v>
      </c>
      <c r="F15" s="28" t="s">
        <v>46</v>
      </c>
      <c r="G15" s="28" t="s">
        <v>47</v>
      </c>
      <c r="H15" s="28" t="s">
        <v>35</v>
      </c>
      <c r="I15" s="31">
        <v>3</v>
      </c>
      <c r="J15" s="32">
        <v>11</v>
      </c>
      <c r="K15" s="33">
        <v>112403</v>
      </c>
      <c r="L15" s="34">
        <v>4580</v>
      </c>
      <c r="M15" s="35">
        <f t="shared" si="0"/>
        <v>-0.23294211485870553</v>
      </c>
      <c r="N15" s="36">
        <v>175520</v>
      </c>
      <c r="O15" s="36">
        <v>134634</v>
      </c>
      <c r="P15" s="36">
        <v>5703</v>
      </c>
      <c r="Q15" s="37">
        <v>461488</v>
      </c>
      <c r="R15" s="36">
        <f t="shared" si="1"/>
        <v>596122</v>
      </c>
      <c r="S15" s="37">
        <v>18964</v>
      </c>
      <c r="T15" s="38">
        <f t="shared" si="2"/>
        <v>24667</v>
      </c>
      <c r="U15" s="19"/>
      <c r="V15" s="37"/>
      <c r="W15" s="39"/>
      <c r="X15" s="40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29" customFormat="1" ht="12.75">
      <c r="D16" s="30">
        <v>7</v>
      </c>
      <c r="E16" s="30">
        <v>5</v>
      </c>
      <c r="F16" s="28" t="s">
        <v>48</v>
      </c>
      <c r="G16" s="28" t="s">
        <v>43</v>
      </c>
      <c r="H16" s="28" t="s">
        <v>49</v>
      </c>
      <c r="I16" s="31">
        <v>2</v>
      </c>
      <c r="J16" s="32">
        <v>5</v>
      </c>
      <c r="K16" s="33">
        <v>87914</v>
      </c>
      <c r="L16" s="34">
        <v>2926</v>
      </c>
      <c r="M16" s="35">
        <f t="shared" si="0"/>
        <v>-0.29781491728889864</v>
      </c>
      <c r="N16" s="36">
        <v>154315.44</v>
      </c>
      <c r="O16" s="36">
        <v>108358</v>
      </c>
      <c r="P16" s="36">
        <v>3950</v>
      </c>
      <c r="Q16" s="37">
        <v>154315.44</v>
      </c>
      <c r="R16" s="36">
        <f t="shared" si="1"/>
        <v>262673.44</v>
      </c>
      <c r="S16" s="37">
        <v>5645</v>
      </c>
      <c r="T16" s="38">
        <f t="shared" si="2"/>
        <v>9595</v>
      </c>
      <c r="U16" s="19"/>
      <c r="V16" s="37"/>
      <c r="W16" s="39"/>
      <c r="X16" s="40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29" customFormat="1" ht="12.75">
      <c r="D17" s="30">
        <v>8</v>
      </c>
      <c r="E17" s="30">
        <v>6</v>
      </c>
      <c r="F17" s="28" t="s">
        <v>50</v>
      </c>
      <c r="G17" s="28" t="s">
        <v>51</v>
      </c>
      <c r="H17" s="28" t="s">
        <v>39</v>
      </c>
      <c r="I17" s="31">
        <v>7</v>
      </c>
      <c r="J17" s="32">
        <v>8</v>
      </c>
      <c r="K17" s="33">
        <v>87736</v>
      </c>
      <c r="L17" s="34">
        <v>3007</v>
      </c>
      <c r="M17" s="35">
        <f t="shared" si="0"/>
        <v>-0.06915152225218679</v>
      </c>
      <c r="N17" s="36">
        <v>114031.04</v>
      </c>
      <c r="O17" s="36">
        <v>106145.62</v>
      </c>
      <c r="P17" s="36">
        <v>3950</v>
      </c>
      <c r="Q17" s="37">
        <v>1968672.9</v>
      </c>
      <c r="R17" s="36">
        <f t="shared" si="1"/>
        <v>2074818.52</v>
      </c>
      <c r="S17" s="37">
        <v>77181</v>
      </c>
      <c r="T17" s="38">
        <f t="shared" si="2"/>
        <v>81131</v>
      </c>
      <c r="U17" s="19"/>
      <c r="V17" s="37"/>
      <c r="W17" s="39"/>
      <c r="X17" s="40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29" customFormat="1" ht="12.75">
      <c r="D18" s="30">
        <v>9</v>
      </c>
      <c r="E18" s="30">
        <v>7</v>
      </c>
      <c r="F18" s="41" t="s">
        <v>52</v>
      </c>
      <c r="G18" s="28" t="s">
        <v>43</v>
      </c>
      <c r="H18" s="28" t="s">
        <v>39</v>
      </c>
      <c r="I18" s="31">
        <v>6</v>
      </c>
      <c r="J18" s="32">
        <v>13</v>
      </c>
      <c r="K18" s="33">
        <v>52564</v>
      </c>
      <c r="L18" s="34">
        <v>2434</v>
      </c>
      <c r="M18" s="35">
        <f t="shared" si="0"/>
        <v>-0.3529413527083528</v>
      </c>
      <c r="N18" s="36">
        <v>86781.16</v>
      </c>
      <c r="O18" s="36">
        <v>56152.5</v>
      </c>
      <c r="P18" s="36">
        <v>2606</v>
      </c>
      <c r="Q18" s="37">
        <v>1237420.16</v>
      </c>
      <c r="R18" s="36">
        <f t="shared" si="1"/>
        <v>1293572.66</v>
      </c>
      <c r="S18" s="37">
        <v>49397</v>
      </c>
      <c r="T18" s="38">
        <f t="shared" si="2"/>
        <v>52003</v>
      </c>
      <c r="U18" s="19"/>
      <c r="V18" s="37"/>
      <c r="W18" s="39"/>
      <c r="X18" s="40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29" customFormat="1" ht="12.75">
      <c r="D19" s="30">
        <v>10</v>
      </c>
      <c r="E19" s="30">
        <v>10</v>
      </c>
      <c r="F19" s="28" t="s">
        <v>53</v>
      </c>
      <c r="G19" s="28" t="s">
        <v>43</v>
      </c>
      <c r="H19" s="28" t="s">
        <v>39</v>
      </c>
      <c r="I19" s="31">
        <v>3</v>
      </c>
      <c r="J19" s="32">
        <v>4</v>
      </c>
      <c r="K19" s="33">
        <v>32814</v>
      </c>
      <c r="L19" s="34">
        <v>1142</v>
      </c>
      <c r="M19" s="35">
        <f t="shared" si="0"/>
        <v>-0.10308737276098057</v>
      </c>
      <c r="N19" s="36">
        <v>48281.18</v>
      </c>
      <c r="O19" s="36">
        <v>43304</v>
      </c>
      <c r="P19" s="36">
        <v>1710</v>
      </c>
      <c r="Q19" s="37">
        <v>114336.18</v>
      </c>
      <c r="R19" s="36">
        <f t="shared" si="1"/>
        <v>157640.18</v>
      </c>
      <c r="S19" s="37">
        <v>4491</v>
      </c>
      <c r="T19" s="38">
        <f t="shared" si="2"/>
        <v>6201</v>
      </c>
      <c r="U19" s="19"/>
      <c r="V19" s="37"/>
      <c r="W19" s="39"/>
      <c r="X19" s="40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29" customFormat="1" ht="12.75">
      <c r="D20" s="30">
        <v>11</v>
      </c>
      <c r="E20" s="30">
        <v>11</v>
      </c>
      <c r="F20" s="28" t="s">
        <v>54</v>
      </c>
      <c r="G20" s="28" t="s">
        <v>43</v>
      </c>
      <c r="H20" s="28" t="s">
        <v>55</v>
      </c>
      <c r="I20" s="31">
        <v>5</v>
      </c>
      <c r="J20" s="32">
        <v>4</v>
      </c>
      <c r="K20" s="33">
        <v>27727</v>
      </c>
      <c r="L20" s="34">
        <v>908</v>
      </c>
      <c r="M20" s="35">
        <f t="shared" si="0"/>
        <v>-0.2256440692869076</v>
      </c>
      <c r="N20" s="36">
        <v>45492</v>
      </c>
      <c r="O20" s="36">
        <v>35227</v>
      </c>
      <c r="P20" s="36">
        <v>1289</v>
      </c>
      <c r="Q20" s="37">
        <v>416169</v>
      </c>
      <c r="R20" s="36">
        <f t="shared" si="1"/>
        <v>451396</v>
      </c>
      <c r="S20" s="37">
        <v>15637</v>
      </c>
      <c r="T20" s="38">
        <f t="shared" si="2"/>
        <v>16926</v>
      </c>
      <c r="U20" s="19"/>
      <c r="V20" s="37"/>
      <c r="W20" s="39"/>
      <c r="X20" s="40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29" customFormat="1" ht="12.75">
      <c r="D21" s="30">
        <v>12</v>
      </c>
      <c r="E21" s="30">
        <v>16</v>
      </c>
      <c r="F21" s="28" t="s">
        <v>56</v>
      </c>
      <c r="G21" s="28" t="s">
        <v>43</v>
      </c>
      <c r="H21" s="28" t="s">
        <v>57</v>
      </c>
      <c r="I21" s="31">
        <v>6</v>
      </c>
      <c r="J21" s="32">
        <v>4</v>
      </c>
      <c r="K21" s="33">
        <v>26729</v>
      </c>
      <c r="L21" s="34">
        <v>963</v>
      </c>
      <c r="M21" s="35">
        <f t="shared" si="0"/>
        <v>0.5575796411570852</v>
      </c>
      <c r="N21" s="36">
        <v>21848</v>
      </c>
      <c r="O21" s="36">
        <v>34030</v>
      </c>
      <c r="P21" s="36">
        <v>1300</v>
      </c>
      <c r="Q21" s="37">
        <v>478465.5</v>
      </c>
      <c r="R21" s="36">
        <f t="shared" si="1"/>
        <v>512495.5</v>
      </c>
      <c r="S21" s="37">
        <v>17853</v>
      </c>
      <c r="T21" s="38">
        <f t="shared" si="2"/>
        <v>19153</v>
      </c>
      <c r="U21" s="19"/>
      <c r="V21" s="37"/>
      <c r="W21" s="39"/>
      <c r="X21" s="40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29" customFormat="1" ht="12.75">
      <c r="D22" s="30">
        <v>13</v>
      </c>
      <c r="E22" s="30">
        <v>14</v>
      </c>
      <c r="F22" s="28" t="s">
        <v>58</v>
      </c>
      <c r="G22" s="28" t="s">
        <v>43</v>
      </c>
      <c r="H22" s="28" t="s">
        <v>39</v>
      </c>
      <c r="I22" s="31">
        <v>2</v>
      </c>
      <c r="J22" s="32">
        <v>2</v>
      </c>
      <c r="K22" s="33">
        <v>22925</v>
      </c>
      <c r="L22" s="34">
        <v>774</v>
      </c>
      <c r="M22" s="35">
        <f t="shared" si="0"/>
        <v>0.06313352007469653</v>
      </c>
      <c r="N22" s="36">
        <v>29452.5</v>
      </c>
      <c r="O22" s="36">
        <v>31311.94</v>
      </c>
      <c r="P22" s="36">
        <v>1201</v>
      </c>
      <c r="Q22" s="37">
        <v>29452.5</v>
      </c>
      <c r="R22" s="36">
        <f t="shared" si="1"/>
        <v>60764.44</v>
      </c>
      <c r="S22" s="37">
        <v>1193</v>
      </c>
      <c r="T22" s="38">
        <f t="shared" si="2"/>
        <v>2394</v>
      </c>
      <c r="U22" s="19"/>
      <c r="V22" s="37"/>
      <c r="W22" s="39"/>
      <c r="X22" s="40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29" customFormat="1" ht="12.75">
      <c r="D23" s="30">
        <v>14</v>
      </c>
      <c r="E23" s="30">
        <v>8</v>
      </c>
      <c r="F23" s="28" t="s">
        <v>59</v>
      </c>
      <c r="G23" s="28" t="s">
        <v>43</v>
      </c>
      <c r="H23" s="28" t="s">
        <v>39</v>
      </c>
      <c r="I23" s="31">
        <v>6</v>
      </c>
      <c r="J23" s="32">
        <v>6</v>
      </c>
      <c r="K23" s="33">
        <v>23545</v>
      </c>
      <c r="L23" s="34">
        <v>813</v>
      </c>
      <c r="M23" s="35">
        <f t="shared" si="0"/>
        <v>-0.6163601036235108</v>
      </c>
      <c r="N23" s="36">
        <v>75480.94</v>
      </c>
      <c r="O23" s="36">
        <v>28957.5</v>
      </c>
      <c r="P23" s="36">
        <v>1104</v>
      </c>
      <c r="Q23" s="37">
        <v>856025.8799999999</v>
      </c>
      <c r="R23" s="36">
        <f t="shared" si="1"/>
        <v>884983.3799999999</v>
      </c>
      <c r="S23" s="37">
        <v>32609</v>
      </c>
      <c r="T23" s="38">
        <f t="shared" si="2"/>
        <v>33713</v>
      </c>
      <c r="U23" s="19"/>
      <c r="V23" s="37"/>
      <c r="W23" s="39"/>
      <c r="X23" s="40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29" customFormat="1" ht="12.75">
      <c r="D24" s="30">
        <v>15</v>
      </c>
      <c r="E24" s="30" t="s">
        <v>36</v>
      </c>
      <c r="F24" s="28" t="s">
        <v>60</v>
      </c>
      <c r="G24" s="28" t="s">
        <v>61</v>
      </c>
      <c r="H24" s="28" t="s">
        <v>35</v>
      </c>
      <c r="I24" s="31">
        <v>1</v>
      </c>
      <c r="J24" s="32">
        <v>4</v>
      </c>
      <c r="K24" s="33">
        <v>14140</v>
      </c>
      <c r="L24" s="34">
        <v>483</v>
      </c>
      <c r="M24" s="35" t="e">
        <f t="shared" si="0"/>
        <v>#DIV/0!</v>
      </c>
      <c r="N24" s="36"/>
      <c r="O24" s="36">
        <v>19952</v>
      </c>
      <c r="P24" s="36">
        <v>765</v>
      </c>
      <c r="Q24" s="37"/>
      <c r="R24" s="36">
        <f t="shared" si="1"/>
        <v>19952</v>
      </c>
      <c r="S24" s="37"/>
      <c r="T24" s="38">
        <f t="shared" si="2"/>
        <v>765</v>
      </c>
      <c r="U24" s="19"/>
      <c r="V24" s="37"/>
      <c r="W24" s="39"/>
      <c r="X24" s="40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29" customFormat="1" ht="12.75">
      <c r="D25" s="30">
        <v>16</v>
      </c>
      <c r="E25" s="30">
        <v>15</v>
      </c>
      <c r="F25" s="28" t="s">
        <v>62</v>
      </c>
      <c r="G25" s="28" t="s">
        <v>43</v>
      </c>
      <c r="H25" s="28" t="s">
        <v>39</v>
      </c>
      <c r="I25" s="31">
        <v>10</v>
      </c>
      <c r="J25" s="32">
        <v>4</v>
      </c>
      <c r="K25" s="33">
        <v>13377</v>
      </c>
      <c r="L25" s="34">
        <v>550</v>
      </c>
      <c r="M25" s="35">
        <f t="shared" si="0"/>
        <v>-0.3234690028084001</v>
      </c>
      <c r="N25" s="36">
        <v>23857</v>
      </c>
      <c r="O25" s="36">
        <v>16140</v>
      </c>
      <c r="P25" s="36">
        <v>676</v>
      </c>
      <c r="Q25" s="37">
        <v>1191499.7399999998</v>
      </c>
      <c r="R25" s="36">
        <f t="shared" si="1"/>
        <v>1207639.7399999998</v>
      </c>
      <c r="S25" s="37">
        <v>45270</v>
      </c>
      <c r="T25" s="38">
        <f t="shared" si="2"/>
        <v>45946</v>
      </c>
      <c r="U25" s="19"/>
      <c r="V25" s="37"/>
      <c r="W25" s="39"/>
      <c r="X25" s="40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29" customFormat="1" ht="12.75">
      <c r="D26" s="30">
        <v>17</v>
      </c>
      <c r="E26" s="30">
        <v>9</v>
      </c>
      <c r="F26" s="28" t="s">
        <v>63</v>
      </c>
      <c r="G26" s="28" t="s">
        <v>45</v>
      </c>
      <c r="H26" s="28" t="s">
        <v>35</v>
      </c>
      <c r="I26" s="31">
        <v>4</v>
      </c>
      <c r="J26" s="32">
        <v>5</v>
      </c>
      <c r="K26" s="33">
        <v>11388</v>
      </c>
      <c r="L26" s="34">
        <v>446</v>
      </c>
      <c r="M26" s="35">
        <f t="shared" si="0"/>
        <v>-0.7611645862385633</v>
      </c>
      <c r="N26" s="36">
        <v>58802</v>
      </c>
      <c r="O26" s="36">
        <v>14044</v>
      </c>
      <c r="P26" s="36">
        <v>582</v>
      </c>
      <c r="Q26" s="37">
        <v>380441</v>
      </c>
      <c r="R26" s="36">
        <f t="shared" si="1"/>
        <v>394485</v>
      </c>
      <c r="S26" s="37">
        <v>14229</v>
      </c>
      <c r="T26" s="38">
        <f t="shared" si="2"/>
        <v>14811</v>
      </c>
      <c r="U26" s="19"/>
      <c r="V26" s="37"/>
      <c r="W26" s="39"/>
      <c r="X26" s="40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29" customFormat="1" ht="12.75">
      <c r="D27" s="30">
        <v>18</v>
      </c>
      <c r="E27" s="30">
        <v>17</v>
      </c>
      <c r="F27" s="28" t="s">
        <v>64</v>
      </c>
      <c r="G27" s="28" t="s">
        <v>43</v>
      </c>
      <c r="H27" s="28" t="s">
        <v>57</v>
      </c>
      <c r="I27" s="31">
        <v>5</v>
      </c>
      <c r="J27" s="32">
        <v>4</v>
      </c>
      <c r="K27" s="33">
        <v>8069</v>
      </c>
      <c r="L27" s="34">
        <v>331</v>
      </c>
      <c r="M27" s="35">
        <f t="shared" si="0"/>
        <v>-0.4010419339937381</v>
      </c>
      <c r="N27" s="36">
        <v>19483</v>
      </c>
      <c r="O27" s="36">
        <v>11669.5</v>
      </c>
      <c r="P27" s="36">
        <v>541</v>
      </c>
      <c r="Q27" s="37">
        <v>171378.62</v>
      </c>
      <c r="R27" s="36">
        <f t="shared" si="1"/>
        <v>183048.12</v>
      </c>
      <c r="S27" s="37">
        <v>6524</v>
      </c>
      <c r="T27" s="38">
        <f t="shared" si="2"/>
        <v>7065</v>
      </c>
      <c r="U27" s="19"/>
      <c r="V27" s="37"/>
      <c r="W27" s="39"/>
      <c r="X27" s="40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29" customFormat="1" ht="12.75">
      <c r="D28" s="30">
        <v>19</v>
      </c>
      <c r="E28" s="30">
        <v>12</v>
      </c>
      <c r="F28" s="28" t="s">
        <v>65</v>
      </c>
      <c r="G28" s="28" t="s">
        <v>43</v>
      </c>
      <c r="H28" s="28" t="s">
        <v>39</v>
      </c>
      <c r="I28" s="31">
        <v>12</v>
      </c>
      <c r="J28" s="32">
        <v>4</v>
      </c>
      <c r="K28" s="33">
        <v>8182</v>
      </c>
      <c r="L28" s="34">
        <v>476</v>
      </c>
      <c r="M28" s="35">
        <f t="shared" si="0"/>
        <v>-0.7032442748091603</v>
      </c>
      <c r="N28" s="36">
        <v>31964</v>
      </c>
      <c r="O28" s="36">
        <v>9485.5</v>
      </c>
      <c r="P28" s="36">
        <v>544</v>
      </c>
      <c r="Q28" s="37">
        <v>3688941.6399999997</v>
      </c>
      <c r="R28" s="36">
        <f t="shared" si="1"/>
        <v>3698427.1399999997</v>
      </c>
      <c r="S28" s="37">
        <v>138196</v>
      </c>
      <c r="T28" s="38">
        <f t="shared" si="2"/>
        <v>138740</v>
      </c>
      <c r="U28" s="19"/>
      <c r="V28" s="37"/>
      <c r="W28" s="39"/>
      <c r="X28" s="40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29" customFormat="1" ht="12.75">
      <c r="D29" s="30">
        <v>20</v>
      </c>
      <c r="E29" s="30">
        <v>19</v>
      </c>
      <c r="F29" s="28" t="s">
        <v>66</v>
      </c>
      <c r="G29" s="28" t="s">
        <v>43</v>
      </c>
      <c r="H29" s="28" t="s">
        <v>39</v>
      </c>
      <c r="I29" s="31">
        <v>10</v>
      </c>
      <c r="J29" s="32">
        <v>6</v>
      </c>
      <c r="K29" s="33">
        <v>6127</v>
      </c>
      <c r="L29" s="34">
        <v>285</v>
      </c>
      <c r="M29" s="35">
        <f t="shared" si="0"/>
        <v>-0.24611117810201377</v>
      </c>
      <c r="N29" s="36">
        <v>8293</v>
      </c>
      <c r="O29" s="36">
        <v>6252</v>
      </c>
      <c r="P29" s="36">
        <v>291</v>
      </c>
      <c r="Q29" s="37">
        <v>302172.48</v>
      </c>
      <c r="R29" s="36">
        <f t="shared" si="1"/>
        <v>308424.48</v>
      </c>
      <c r="S29" s="37">
        <v>13422</v>
      </c>
      <c r="T29" s="38">
        <f t="shared" si="2"/>
        <v>13713</v>
      </c>
      <c r="U29" s="19"/>
      <c r="V29" s="37"/>
      <c r="W29" s="39"/>
      <c r="X29" s="40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29" customFormat="1" ht="12.75">
      <c r="D30" s="30">
        <v>21</v>
      </c>
      <c r="E30" s="30">
        <v>13</v>
      </c>
      <c r="F30" s="28" t="s">
        <v>67</v>
      </c>
      <c r="G30" s="28" t="s">
        <v>43</v>
      </c>
      <c r="H30" s="28" t="s">
        <v>68</v>
      </c>
      <c r="I30" s="31">
        <v>4</v>
      </c>
      <c r="J30" s="32">
        <v>5</v>
      </c>
      <c r="K30" s="33">
        <v>4308</v>
      </c>
      <c r="L30" s="34">
        <v>211</v>
      </c>
      <c r="M30" s="35">
        <f t="shared" si="0"/>
        <v>-0.8109385337576006</v>
      </c>
      <c r="N30" s="36">
        <v>31741</v>
      </c>
      <c r="O30" s="36">
        <v>6001</v>
      </c>
      <c r="P30" s="36">
        <v>294</v>
      </c>
      <c r="Q30" s="37">
        <v>225046</v>
      </c>
      <c r="R30" s="36">
        <f t="shared" si="1"/>
        <v>231047</v>
      </c>
      <c r="S30" s="37">
        <v>9344</v>
      </c>
      <c r="T30" s="38">
        <f t="shared" si="2"/>
        <v>9638</v>
      </c>
      <c r="U30" s="19"/>
      <c r="V30" s="37"/>
      <c r="W30" s="39"/>
      <c r="X30" s="40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29" customFormat="1" ht="12.75">
      <c r="D31" s="30">
        <v>22</v>
      </c>
      <c r="E31" s="30">
        <v>20</v>
      </c>
      <c r="F31" s="28" t="s">
        <v>69</v>
      </c>
      <c r="G31" s="28" t="s">
        <v>47</v>
      </c>
      <c r="H31" s="28" t="s">
        <v>35</v>
      </c>
      <c r="I31" s="31">
        <v>8</v>
      </c>
      <c r="J31" s="32">
        <v>5</v>
      </c>
      <c r="K31" s="33">
        <v>3551</v>
      </c>
      <c r="L31" s="34">
        <v>186</v>
      </c>
      <c r="M31" s="35">
        <f t="shared" si="0"/>
        <v>0.21443538998835865</v>
      </c>
      <c r="N31" s="36">
        <v>4295</v>
      </c>
      <c r="O31" s="36">
        <v>5216</v>
      </c>
      <c r="P31" s="36">
        <v>284</v>
      </c>
      <c r="Q31" s="37">
        <v>250709</v>
      </c>
      <c r="R31" s="36">
        <f t="shared" si="1"/>
        <v>255925</v>
      </c>
      <c r="S31" s="37">
        <v>9775</v>
      </c>
      <c r="T31" s="38">
        <f t="shared" si="2"/>
        <v>10059</v>
      </c>
      <c r="U31" s="19"/>
      <c r="V31" s="37"/>
      <c r="W31" s="39"/>
      <c r="X31" s="40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29" customFormat="1" ht="12.75">
      <c r="D32" s="30">
        <v>23</v>
      </c>
      <c r="E32" s="30">
        <v>21</v>
      </c>
      <c r="F32" s="28" t="s">
        <v>70</v>
      </c>
      <c r="G32" s="28" t="s">
        <v>43</v>
      </c>
      <c r="H32" s="28" t="s">
        <v>57</v>
      </c>
      <c r="I32" s="31">
        <v>7</v>
      </c>
      <c r="J32" s="32">
        <v>3</v>
      </c>
      <c r="K32" s="33">
        <v>2679</v>
      </c>
      <c r="L32" s="34">
        <v>154</v>
      </c>
      <c r="M32" s="35">
        <f t="shared" si="0"/>
        <v>-0.09695051783659381</v>
      </c>
      <c r="N32" s="36">
        <v>3476</v>
      </c>
      <c r="O32" s="36">
        <v>3139</v>
      </c>
      <c r="P32" s="36">
        <v>184</v>
      </c>
      <c r="Q32" s="37">
        <v>262215.03</v>
      </c>
      <c r="R32" s="36">
        <f t="shared" si="1"/>
        <v>265354.03</v>
      </c>
      <c r="S32" s="37">
        <v>10050</v>
      </c>
      <c r="T32" s="38">
        <f t="shared" si="2"/>
        <v>10234</v>
      </c>
      <c r="U32" s="19"/>
      <c r="V32" s="37"/>
      <c r="W32" s="39"/>
      <c r="X32" s="40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2"/>
      <c r="E33" s="43"/>
      <c r="F33" s="43"/>
      <c r="G33" s="43"/>
      <c r="H33" s="43"/>
      <c r="I33" s="43"/>
      <c r="J33" s="43"/>
      <c r="K33" s="44">
        <f>SUM(K10:K32)</f>
        <v>1641266</v>
      </c>
      <c r="L33" s="44">
        <f>SUM(L10:L32)</f>
        <v>57381</v>
      </c>
      <c r="M33" s="45">
        <f t="shared" si="0"/>
        <v>-0.027321886984434496</v>
      </c>
      <c r="N33" s="44">
        <f>SUM(N10:N32)</f>
        <v>2176974.82</v>
      </c>
      <c r="O33" s="44">
        <f aca="true" t="shared" si="3" ref="O33:T33">SUM(O10:O32)</f>
        <v>2117495.7600000002</v>
      </c>
      <c r="P33" s="44">
        <f t="shared" si="3"/>
        <v>79139</v>
      </c>
      <c r="Q33" s="44">
        <f t="shared" si="3"/>
        <v>19452976.87</v>
      </c>
      <c r="R33" s="44">
        <f t="shared" si="3"/>
        <v>21570472.63</v>
      </c>
      <c r="S33" s="44">
        <f t="shared" si="3"/>
        <v>724383</v>
      </c>
      <c r="T33" s="44">
        <f t="shared" si="3"/>
        <v>803522</v>
      </c>
      <c r="U33" s="46"/>
      <c r="V33" s="47">
        <f>SUM(V10:V32)</f>
        <v>0</v>
      </c>
    </row>
    <row r="39" spans="16:256" s="1" customFormat="1" ht="12.75">
      <c r="P39" s="47"/>
      <c r="Q39" s="47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2010-06-18T11:03:38Z</dcterms:modified>
  <cp:category/>
  <cp:version/>
  <cp:contentType/>
  <cp:contentStatus/>
</cp:coreProperties>
</file>