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25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<sst xmlns="http://schemas.openxmlformats.org/spreadsheetml/2006/main" count="61" uniqueCount="35">
  <si>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</si>
  <si>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</si>
  <si>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</si>
  <si>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</si>
  <si>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</si>
  <si>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</si>
  <si>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</si>
  <si>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</si>
  <si>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</si>
  <si>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</si>
  <si>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</si>
  <si>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</si>
  <si>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</si>
  <si>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</si>
  <si>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</si>
  <si>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</si>
  <si>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</si>
  <si>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</si>
  <si>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</si>
  <si>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</si>
  <si>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</si>
  <si>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How to Train Your Dragon 2</t>
  </si>
  <si>
    <t>InterCom</t>
  </si>
  <si>
    <t>n/a</t>
  </si>
  <si>
    <t>Maleficent</t>
  </si>
  <si>
    <t>Forum Hungary</t>
  </si>
  <si>
    <t>Edge of Tomorrow</t>
  </si>
  <si>
    <t>A Million Ways to Die in the West</t>
  </si>
  <si>
    <t>UIP</t>
  </si>
  <si>
    <t>X-Men: Days of Future Past</t>
  </si>
  <si>
    <t>Bad Neighbors</t>
  </si>
  <si>
    <t>The Other Woman</t>
  </si>
  <si>
    <t>White God (local)</t>
  </si>
  <si>
    <t>The Fault in our Stars</t>
  </si>
  <si>
    <t>Rio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</si>
</sst>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0" borderId="26" xfId="42" applyNumberFormat="1" applyFont="1" applyBorder="1" applyAlignment="1">
      <alignment/>
    </xf>
    <xf numFmtId="198" fontId="15" fillId="0" borderId="26" xfId="42" applyNumberFormat="1" applyFont="1" applyFill="1" applyBorder="1" applyAlignment="1">
      <alignment/>
    </xf>
    <xf numFmtId="3" fontId="14" fillId="34" borderId="28" xfId="61" applyNumberFormat="1" applyFont="1" applyFill="1" applyBorder="1" applyAlignment="1" applyProtection="1">
      <alignment horizontal="right"/>
      <protection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>
      <alignment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4401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0112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JUNE2014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G9" sqref="G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2812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77" t="s">
        <v>3</v>
      </c>
      <c r="G2" s="77" t="s">
        <v>4</v>
      </c>
      <c r="H2" s="77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2"/>
    </row>
    <row r="3" spans="1:25" ht="30" customHeight="1">
      <c r="A3" s="13"/>
      <c r="B3" s="14"/>
      <c r="C3" s="87"/>
      <c r="D3" s="89"/>
      <c r="E3" s="90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41809</v>
      </c>
      <c r="E4" s="58" t="s">
        <v>22</v>
      </c>
      <c r="F4" s="59">
        <v>61</v>
      </c>
      <c r="G4" s="59" t="s">
        <v>23</v>
      </c>
      <c r="H4" s="59">
        <v>1</v>
      </c>
      <c r="I4" s="60">
        <v>17153948</v>
      </c>
      <c r="J4" s="61">
        <v>12759</v>
      </c>
      <c r="K4" s="61">
        <v>17075053</v>
      </c>
      <c r="L4" s="61">
        <v>12611</v>
      </c>
      <c r="M4" s="61">
        <v>29051482</v>
      </c>
      <c r="N4" s="61">
        <v>21295</v>
      </c>
      <c r="O4" s="61">
        <v>26410629</v>
      </c>
      <c r="P4" s="61">
        <v>19514</v>
      </c>
      <c r="Q4" s="62">
        <f>+I4+K4+M4+O4</f>
        <v>89691112</v>
      </c>
      <c r="R4" s="62">
        <f>+J4+L4+N4+P4</f>
        <v>66179</v>
      </c>
      <c r="S4" s="63" t="e">
        <f aca="true" t="shared" si="0" ref="S4:S13">IF(Q4&lt;&gt;0,R4/G4,"")</f>
        <v>#VALUE!</v>
      </c>
      <c r="T4" s="63">
        <f aca="true" t="shared" si="1" ref="T4:T13">IF(Q4&lt;&gt;0,Q4/R4,"")</f>
        <v>1355.2805572764773</v>
      </c>
      <c r="U4" s="64">
        <v>0</v>
      </c>
      <c r="V4" s="65">
        <f aca="true" t="shared" si="2" ref="V4:V13">IF(U4&lt;&gt;0,-(U4-Q4)/U4,"")</f>
      </c>
      <c r="W4" s="66">
        <v>89691112</v>
      </c>
      <c r="X4" s="67">
        <v>66179</v>
      </c>
      <c r="Y4" s="68">
        <f>W4/X4</f>
        <v>1355.2805572764773</v>
      </c>
    </row>
    <row r="5" spans="1:25" ht="30" customHeight="1">
      <c r="A5" s="40">
        <v>2</v>
      </c>
      <c r="B5" s="41"/>
      <c r="C5" s="69" t="s">
        <v>24</v>
      </c>
      <c r="D5" s="57">
        <v>41795</v>
      </c>
      <c r="E5" s="70" t="s">
        <v>25</v>
      </c>
      <c r="F5" s="48">
        <v>55</v>
      </c>
      <c r="G5" s="48" t="s">
        <v>23</v>
      </c>
      <c r="H5" s="48">
        <v>3</v>
      </c>
      <c r="I5" s="71">
        <v>3701475</v>
      </c>
      <c r="J5" s="71">
        <v>2711</v>
      </c>
      <c r="K5" s="71">
        <v>4478845</v>
      </c>
      <c r="L5" s="71">
        <v>3197</v>
      </c>
      <c r="M5" s="71">
        <v>6514752</v>
      </c>
      <c r="N5" s="71">
        <v>4494</v>
      </c>
      <c r="O5" s="71">
        <v>6222104</v>
      </c>
      <c r="P5" s="71">
        <v>4279</v>
      </c>
      <c r="Q5" s="62">
        <f aca="true" t="shared" si="3" ref="Q5:R13">+I5+K5+M5+O5</f>
        <v>20917176</v>
      </c>
      <c r="R5" s="62">
        <f t="shared" si="3"/>
        <v>14681</v>
      </c>
      <c r="S5" s="63" t="e">
        <f t="shared" si="0"/>
        <v>#VALUE!</v>
      </c>
      <c r="T5" s="63">
        <f t="shared" si="1"/>
        <v>1424.7786935494858</v>
      </c>
      <c r="U5" s="64">
        <v>30037081</v>
      </c>
      <c r="V5" s="65">
        <f t="shared" si="2"/>
        <v>-0.30362154698054716</v>
      </c>
      <c r="W5" s="49">
        <v>125182772</v>
      </c>
      <c r="X5" s="49">
        <v>87535</v>
      </c>
      <c r="Y5" s="68">
        <v>1348.9064383592568</v>
      </c>
    </row>
    <row r="6" spans="1:25" ht="30" customHeight="1">
      <c r="A6" s="40">
        <v>3</v>
      </c>
      <c r="B6" s="41"/>
      <c r="C6" s="56" t="s">
        <v>26</v>
      </c>
      <c r="D6" s="57">
        <v>41788</v>
      </c>
      <c r="E6" s="58" t="s">
        <v>22</v>
      </c>
      <c r="F6" s="59">
        <v>52</v>
      </c>
      <c r="G6" s="59" t="s">
        <v>23</v>
      </c>
      <c r="H6" s="59">
        <v>4</v>
      </c>
      <c r="I6" s="72">
        <v>2611430</v>
      </c>
      <c r="J6" s="73">
        <v>1731</v>
      </c>
      <c r="K6" s="73">
        <v>3794054</v>
      </c>
      <c r="L6" s="73">
        <v>2498</v>
      </c>
      <c r="M6" s="73">
        <v>6050659</v>
      </c>
      <c r="N6" s="73">
        <v>3824</v>
      </c>
      <c r="O6" s="73">
        <v>5053450</v>
      </c>
      <c r="P6" s="73">
        <v>3221</v>
      </c>
      <c r="Q6" s="62">
        <f t="shared" si="3"/>
        <v>17509593</v>
      </c>
      <c r="R6" s="62">
        <f t="shared" si="3"/>
        <v>11274</v>
      </c>
      <c r="S6" s="63" t="e">
        <f t="shared" si="0"/>
        <v>#VALUE!</v>
      </c>
      <c r="T6" s="63">
        <f t="shared" si="1"/>
        <v>1553.0949973390102</v>
      </c>
      <c r="U6" s="64">
        <v>21321858</v>
      </c>
      <c r="V6" s="65">
        <f t="shared" si="2"/>
        <v>-0.1787960974132742</v>
      </c>
      <c r="W6" s="74">
        <v>193959078</v>
      </c>
      <c r="X6" s="75">
        <v>128322</v>
      </c>
      <c r="Y6" s="68">
        <f aca="true" t="shared" si="4" ref="Y6:Y13">W6/X6</f>
        <v>1511.5029223359984</v>
      </c>
    </row>
    <row r="7" spans="1:25" ht="30" customHeight="1">
      <c r="A7" s="40">
        <v>4</v>
      </c>
      <c r="B7" s="41"/>
      <c r="C7" s="56" t="s">
        <v>27</v>
      </c>
      <c r="D7" s="57">
        <v>41802</v>
      </c>
      <c r="E7" s="58" t="s">
        <v>28</v>
      </c>
      <c r="F7" s="59">
        <v>50</v>
      </c>
      <c r="G7" s="59">
        <v>50</v>
      </c>
      <c r="H7" s="59">
        <v>2</v>
      </c>
      <c r="I7" s="76">
        <v>1985385</v>
      </c>
      <c r="J7" s="76">
        <v>1575</v>
      </c>
      <c r="K7" s="76">
        <v>2892290</v>
      </c>
      <c r="L7" s="76">
        <v>2257</v>
      </c>
      <c r="M7" s="76">
        <v>4180988</v>
      </c>
      <c r="N7" s="76">
        <v>3154</v>
      </c>
      <c r="O7" s="76">
        <v>3290093</v>
      </c>
      <c r="P7" s="76">
        <v>2475</v>
      </c>
      <c r="Q7" s="62">
        <f t="shared" si="3"/>
        <v>12348756</v>
      </c>
      <c r="R7" s="62">
        <f t="shared" si="3"/>
        <v>9461</v>
      </c>
      <c r="S7" s="63">
        <f t="shared" si="0"/>
        <v>189.22</v>
      </c>
      <c r="T7" s="63">
        <f t="shared" si="1"/>
        <v>1305.227354402283</v>
      </c>
      <c r="U7" s="64">
        <v>17116828</v>
      </c>
      <c r="V7" s="65">
        <f t="shared" si="2"/>
        <v>-0.2785604902964498</v>
      </c>
      <c r="W7" s="49">
        <v>36319408</v>
      </c>
      <c r="X7" s="49">
        <v>28165</v>
      </c>
      <c r="Y7" s="68">
        <f t="shared" si="4"/>
        <v>1289.522740990591</v>
      </c>
    </row>
    <row r="8" spans="1:25" ht="30" customHeight="1">
      <c r="A8" s="40">
        <v>5</v>
      </c>
      <c r="B8" s="41"/>
      <c r="C8" s="56" t="s">
        <v>29</v>
      </c>
      <c r="D8" s="57">
        <v>41781</v>
      </c>
      <c r="E8" s="58" t="s">
        <v>22</v>
      </c>
      <c r="F8" s="59">
        <v>52</v>
      </c>
      <c r="G8" s="59" t="s">
        <v>23</v>
      </c>
      <c r="H8" s="59">
        <v>5</v>
      </c>
      <c r="I8" s="72">
        <v>1523690</v>
      </c>
      <c r="J8" s="73">
        <v>1054</v>
      </c>
      <c r="K8" s="73">
        <v>2043350</v>
      </c>
      <c r="L8" s="73">
        <v>1417</v>
      </c>
      <c r="M8" s="73">
        <v>3220119</v>
      </c>
      <c r="N8" s="73">
        <v>2152</v>
      </c>
      <c r="O8" s="73">
        <v>2924249</v>
      </c>
      <c r="P8" s="73">
        <v>1945</v>
      </c>
      <c r="Q8" s="62">
        <f t="shared" si="3"/>
        <v>9711408</v>
      </c>
      <c r="R8" s="62">
        <f t="shared" si="3"/>
        <v>6568</v>
      </c>
      <c r="S8" s="63" t="e">
        <f t="shared" si="0"/>
        <v>#VALUE!</v>
      </c>
      <c r="T8" s="63">
        <f t="shared" si="1"/>
        <v>1478.5943970767357</v>
      </c>
      <c r="U8" s="64">
        <v>12240921</v>
      </c>
      <c r="V8" s="65">
        <f t="shared" si="2"/>
        <v>-0.20664400987474718</v>
      </c>
      <c r="W8" s="74">
        <v>216932865</v>
      </c>
      <c r="X8" s="75">
        <v>152604</v>
      </c>
      <c r="Y8" s="68">
        <f t="shared" si="4"/>
        <v>1421.5411457104663</v>
      </c>
    </row>
    <row r="9" spans="1:25" ht="30" customHeight="1">
      <c r="A9" s="40">
        <v>6</v>
      </c>
      <c r="B9" s="41"/>
      <c r="C9" s="56" t="s">
        <v>30</v>
      </c>
      <c r="D9" s="57">
        <v>41774</v>
      </c>
      <c r="E9" s="58" t="s">
        <v>28</v>
      </c>
      <c r="F9" s="59">
        <v>43</v>
      </c>
      <c r="G9" s="59">
        <v>45</v>
      </c>
      <c r="H9" s="59">
        <v>6</v>
      </c>
      <c r="I9" s="76">
        <v>1249985</v>
      </c>
      <c r="J9" s="76">
        <v>1057</v>
      </c>
      <c r="K9" s="76">
        <v>2042410</v>
      </c>
      <c r="L9" s="76">
        <v>1567</v>
      </c>
      <c r="M9" s="76">
        <v>3179440</v>
      </c>
      <c r="N9" s="76">
        <v>2336</v>
      </c>
      <c r="O9" s="76">
        <v>2563885</v>
      </c>
      <c r="P9" s="76">
        <v>1900</v>
      </c>
      <c r="Q9" s="62">
        <f t="shared" si="3"/>
        <v>9035720</v>
      </c>
      <c r="R9" s="62">
        <f t="shared" si="3"/>
        <v>6860</v>
      </c>
      <c r="S9" s="63">
        <f t="shared" si="0"/>
        <v>152.44444444444446</v>
      </c>
      <c r="T9" s="63">
        <f t="shared" si="1"/>
        <v>1317.1603498542274</v>
      </c>
      <c r="U9" s="64">
        <v>8262140</v>
      </c>
      <c r="V9" s="65">
        <f t="shared" si="2"/>
        <v>0.09362949550600692</v>
      </c>
      <c r="W9" s="49">
        <v>152510960</v>
      </c>
      <c r="X9" s="49">
        <v>118964</v>
      </c>
      <c r="Y9" s="68">
        <f t="shared" si="4"/>
        <v>1281.9925355569753</v>
      </c>
    </row>
    <row r="10" spans="1:25" ht="30" customHeight="1">
      <c r="A10" s="40">
        <v>7</v>
      </c>
      <c r="B10" s="41"/>
      <c r="C10" s="56" t="s">
        <v>31</v>
      </c>
      <c r="D10" s="57">
        <v>41753</v>
      </c>
      <c r="E10" s="58" t="s">
        <v>22</v>
      </c>
      <c r="F10" s="59">
        <v>47</v>
      </c>
      <c r="G10" s="59" t="s">
        <v>23</v>
      </c>
      <c r="H10" s="59">
        <v>9</v>
      </c>
      <c r="I10" s="72">
        <v>946540</v>
      </c>
      <c r="J10" s="73">
        <v>721</v>
      </c>
      <c r="K10" s="73">
        <v>1383210</v>
      </c>
      <c r="L10" s="73">
        <v>1021</v>
      </c>
      <c r="M10" s="73">
        <v>2051980</v>
      </c>
      <c r="N10" s="73">
        <v>1536</v>
      </c>
      <c r="O10" s="73">
        <v>1465140</v>
      </c>
      <c r="P10" s="73">
        <v>1085</v>
      </c>
      <c r="Q10" s="62">
        <f t="shared" si="3"/>
        <v>5846870</v>
      </c>
      <c r="R10" s="62">
        <f t="shared" si="3"/>
        <v>4363</v>
      </c>
      <c r="S10" s="63" t="e">
        <f t="shared" si="0"/>
        <v>#VALUE!</v>
      </c>
      <c r="T10" s="63">
        <f t="shared" si="1"/>
        <v>1340.103140041256</v>
      </c>
      <c r="U10" s="64">
        <v>4988935</v>
      </c>
      <c r="V10" s="65">
        <f t="shared" si="2"/>
        <v>0.171967564219618</v>
      </c>
      <c r="W10" s="74">
        <v>243384616</v>
      </c>
      <c r="X10" s="75">
        <v>184807</v>
      </c>
      <c r="Y10" s="68">
        <f t="shared" si="4"/>
        <v>1316.9664352540758</v>
      </c>
    </row>
    <row r="11" spans="1:25" ht="30" customHeight="1">
      <c r="A11" s="40">
        <v>8</v>
      </c>
      <c r="B11" s="41"/>
      <c r="C11" s="56" t="s">
        <v>32</v>
      </c>
      <c r="D11" s="57">
        <v>41802</v>
      </c>
      <c r="E11" s="58" t="s">
        <v>22</v>
      </c>
      <c r="F11" s="59">
        <v>28</v>
      </c>
      <c r="G11" s="59" t="s">
        <v>23</v>
      </c>
      <c r="H11" s="59">
        <v>2</v>
      </c>
      <c r="I11" s="72">
        <v>952219</v>
      </c>
      <c r="J11" s="73">
        <v>734</v>
      </c>
      <c r="K11" s="73">
        <v>1355426</v>
      </c>
      <c r="L11" s="73">
        <v>1062</v>
      </c>
      <c r="M11" s="73">
        <v>1447634</v>
      </c>
      <c r="N11" s="73">
        <v>1055</v>
      </c>
      <c r="O11" s="73">
        <v>1607022</v>
      </c>
      <c r="P11" s="73">
        <v>1207</v>
      </c>
      <c r="Q11" s="62">
        <f t="shared" si="3"/>
        <v>5362301</v>
      </c>
      <c r="R11" s="62">
        <f t="shared" si="3"/>
        <v>4058</v>
      </c>
      <c r="S11" s="63" t="e">
        <f t="shared" si="0"/>
        <v>#VALUE!</v>
      </c>
      <c r="T11" s="63">
        <f t="shared" si="1"/>
        <v>1321.414736323312</v>
      </c>
      <c r="U11" s="64">
        <v>7396629</v>
      </c>
      <c r="V11" s="65">
        <f t="shared" si="2"/>
        <v>-0.2750344785442125</v>
      </c>
      <c r="W11" s="74">
        <v>16686829</v>
      </c>
      <c r="X11" s="75">
        <v>12977</v>
      </c>
      <c r="Y11" s="68">
        <f t="shared" si="4"/>
        <v>1285.877244355398</v>
      </c>
    </row>
    <row r="12" spans="1:25" ht="30" customHeight="1">
      <c r="A12" s="40">
        <v>9</v>
      </c>
      <c r="B12" s="41"/>
      <c r="C12" s="56" t="s">
        <v>33</v>
      </c>
      <c r="D12" s="57">
        <v>41795</v>
      </c>
      <c r="E12" s="58" t="s">
        <v>22</v>
      </c>
      <c r="F12" s="59">
        <v>17</v>
      </c>
      <c r="G12" s="59" t="s">
        <v>23</v>
      </c>
      <c r="H12" s="59">
        <v>3</v>
      </c>
      <c r="I12" s="72">
        <v>1095604</v>
      </c>
      <c r="J12" s="73">
        <v>879</v>
      </c>
      <c r="K12" s="73">
        <v>1240385</v>
      </c>
      <c r="L12" s="73">
        <v>960</v>
      </c>
      <c r="M12" s="73">
        <v>1239905</v>
      </c>
      <c r="N12" s="73">
        <v>914</v>
      </c>
      <c r="O12" s="73">
        <v>1183430</v>
      </c>
      <c r="P12" s="73">
        <v>890</v>
      </c>
      <c r="Q12" s="62">
        <f t="shared" si="3"/>
        <v>4759324</v>
      </c>
      <c r="R12" s="62">
        <f t="shared" si="3"/>
        <v>3643</v>
      </c>
      <c r="S12" s="63" t="e">
        <f t="shared" si="0"/>
        <v>#VALUE!</v>
      </c>
      <c r="T12" s="63">
        <f t="shared" si="1"/>
        <v>1306.4298654954707</v>
      </c>
      <c r="U12" s="64">
        <v>5625375</v>
      </c>
      <c r="V12" s="65">
        <f t="shared" si="2"/>
        <v>-0.15395435859831566</v>
      </c>
      <c r="W12" s="74">
        <v>24726486</v>
      </c>
      <c r="X12" s="75">
        <v>19472</v>
      </c>
      <c r="Y12" s="68">
        <f t="shared" si="4"/>
        <v>1269.8482949876745</v>
      </c>
    </row>
    <row r="13" spans="1:25" ht="30" customHeight="1">
      <c r="A13" s="40">
        <v>10</v>
      </c>
      <c r="B13" s="41"/>
      <c r="C13" s="56" t="s">
        <v>34</v>
      </c>
      <c r="D13" s="57">
        <v>41739</v>
      </c>
      <c r="E13" s="58" t="s">
        <v>22</v>
      </c>
      <c r="F13" s="59">
        <v>56</v>
      </c>
      <c r="G13" s="59" t="s">
        <v>23</v>
      </c>
      <c r="H13" s="59">
        <v>11</v>
      </c>
      <c r="I13" s="72">
        <v>647870</v>
      </c>
      <c r="J13" s="73">
        <v>635</v>
      </c>
      <c r="K13" s="73">
        <v>820780</v>
      </c>
      <c r="L13" s="73">
        <v>725</v>
      </c>
      <c r="M13" s="73">
        <v>1152670</v>
      </c>
      <c r="N13" s="73">
        <v>925</v>
      </c>
      <c r="O13" s="73">
        <v>1185500</v>
      </c>
      <c r="P13" s="73">
        <v>993</v>
      </c>
      <c r="Q13" s="62">
        <f t="shared" si="3"/>
        <v>3806820</v>
      </c>
      <c r="R13" s="62">
        <f t="shared" si="3"/>
        <v>3278</v>
      </c>
      <c r="S13" s="63" t="e">
        <f t="shared" si="0"/>
        <v>#VALUE!</v>
      </c>
      <c r="T13" s="63">
        <f t="shared" si="1"/>
        <v>1161.3239780353874</v>
      </c>
      <c r="U13" s="64">
        <v>5423050</v>
      </c>
      <c r="V13" s="65">
        <f t="shared" si="2"/>
        <v>-0.29802970653045796</v>
      </c>
      <c r="W13" s="74">
        <v>305855343</v>
      </c>
      <c r="X13" s="75">
        <v>236351</v>
      </c>
      <c r="Y13" s="68">
        <f t="shared" si="4"/>
        <v>1294.0725573405655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95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178989080</v>
      </c>
      <c r="R15" s="27">
        <f>SUM(R4:R14)</f>
        <v>130365</v>
      </c>
      <c r="S15" s="28">
        <f>R15/G15</f>
        <v>1372.2631578947369</v>
      </c>
      <c r="T15" s="50">
        <f>Q15/R15</f>
        <v>1372.9841598588578</v>
      </c>
      <c r="U15" s="55">
        <v>116472057</v>
      </c>
      <c r="V15" s="38">
        <f>IF(U15&lt;&gt;0,-(U15-Q15)/U15,"")</f>
        <v>0.5367555498740784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2014-06-23T13:56:25Z</dcterms:modified>
  <cp:category/>
  <cp:version/>
  <cp:contentType/>
  <cp:contentStatus/>
</cp:coreProperties>
</file>