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33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<sst xmlns="http://schemas.openxmlformats.org/spreadsheetml/2006/main" count="62" uniqueCount="36">
  <si>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</si>
  <si>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</si>
  <si>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</si>
  <si>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</si>
  <si>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</si>
  <si>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</si>
  <si>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</si>
  <si>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</si>
  <si>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</si>
  <si>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</si>
  <si>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</si>
  <si>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</si>
  <si>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</si>
  <si>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</si>
  <si>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</si>
  <si>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</si>
  <si>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</si>
  <si>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</si>
  <si>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</si>
  <si>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</si>
  <si>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</si>
  <si>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Guardians of the Galaxy</t>
  </si>
  <si>
    <t>Forum Hungary</t>
  </si>
  <si>
    <t>n/a</t>
  </si>
  <si>
    <t>Lucy</t>
  </si>
  <si>
    <t>UIP</t>
  </si>
  <si>
    <t>Sex Tape</t>
  </si>
  <si>
    <t>InterCom</t>
  </si>
  <si>
    <t>Tinker Bell and the Pirate Fairy</t>
  </si>
  <si>
    <t>The Hundred-Foot Journey</t>
  </si>
  <si>
    <t>ProVideo</t>
  </si>
  <si>
    <t>How to Train Your Dragon 2</t>
  </si>
  <si>
    <t>Hercules</t>
  </si>
  <si>
    <t>Blended</t>
  </si>
  <si>
    <t>Into the Storm</t>
  </si>
  <si>
    <t>Planes: Fire &amp; Rescue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</si>
</sst>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5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5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locked="0"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392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63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AUGUST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J7" sqref="J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140625" style="0" customWidth="1"/>
    <col min="4" max="4" width="13.00390625" style="0" customWidth="1"/>
    <col min="5" max="5" width="15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4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5" t="s">
        <v>3</v>
      </c>
      <c r="G2" s="75" t="s">
        <v>4</v>
      </c>
      <c r="H2" s="75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41865</v>
      </c>
      <c r="E4" s="57" t="s">
        <v>22</v>
      </c>
      <c r="F4" s="58">
        <v>55</v>
      </c>
      <c r="G4" s="58" t="s">
        <v>23</v>
      </c>
      <c r="H4" s="59">
        <v>1</v>
      </c>
      <c r="I4" s="60">
        <v>33351569</v>
      </c>
      <c r="J4" s="60">
        <v>23275</v>
      </c>
      <c r="K4" s="60">
        <v>25224186</v>
      </c>
      <c r="L4" s="60">
        <v>17168</v>
      </c>
      <c r="M4" s="60">
        <v>31940223</v>
      </c>
      <c r="N4" s="60">
        <v>21346</v>
      </c>
      <c r="O4" s="60">
        <v>27193889</v>
      </c>
      <c r="P4" s="60">
        <v>18134</v>
      </c>
      <c r="Q4" s="61">
        <f>+I4+K4+M4+O4</f>
        <v>117709867</v>
      </c>
      <c r="R4" s="61">
        <f>+J4+L4+N4+P4</f>
        <v>79923</v>
      </c>
      <c r="S4" s="62" t="e">
        <f aca="true" t="shared" si="0" ref="S4:S13">IF(Q4&lt;&gt;0,R4/G4,"")</f>
        <v>#VALUE!</v>
      </c>
      <c r="T4" s="62">
        <f aca="true" t="shared" si="1" ref="T4:T13">IF(Q4&lt;&gt;0,Q4/R4,"")</f>
        <v>1472.7908987400374</v>
      </c>
      <c r="U4" s="63">
        <v>0</v>
      </c>
      <c r="V4" s="64">
        <f aca="true" t="shared" si="2" ref="V4:V13">IF(U4&lt;&gt;0,-(U4-Q4)/U4,"")</f>
      </c>
      <c r="W4" s="49">
        <v>117709867</v>
      </c>
      <c r="X4" s="49">
        <v>79923</v>
      </c>
      <c r="Y4" s="65">
        <f aca="true" t="shared" si="3" ref="Y4:Y13">W4/X4</f>
        <v>1472.7908987400374</v>
      </c>
    </row>
    <row r="5" spans="1:25" ht="30" customHeight="1">
      <c r="A5" s="40">
        <v>2</v>
      </c>
      <c r="B5" s="41"/>
      <c r="C5" s="55" t="s">
        <v>24</v>
      </c>
      <c r="D5" s="56">
        <v>41858</v>
      </c>
      <c r="E5" s="57" t="s">
        <v>25</v>
      </c>
      <c r="F5" s="58">
        <v>45</v>
      </c>
      <c r="G5" s="58">
        <v>46</v>
      </c>
      <c r="H5" s="59">
        <v>2</v>
      </c>
      <c r="I5" s="66">
        <v>11087599</v>
      </c>
      <c r="J5" s="66">
        <v>8707</v>
      </c>
      <c r="K5" s="66">
        <v>9670603</v>
      </c>
      <c r="L5" s="66">
        <v>7486</v>
      </c>
      <c r="M5" s="66">
        <v>13662732</v>
      </c>
      <c r="N5" s="66">
        <v>10253</v>
      </c>
      <c r="O5" s="66">
        <v>10844785</v>
      </c>
      <c r="P5" s="66">
        <v>8127</v>
      </c>
      <c r="Q5" s="61">
        <f aca="true" t="shared" si="4" ref="Q5:R7">+I5+K5+M5+O5</f>
        <v>45265719</v>
      </c>
      <c r="R5" s="61">
        <f t="shared" si="4"/>
        <v>34573</v>
      </c>
      <c r="S5" s="62">
        <f t="shared" si="0"/>
        <v>751.5869565217391</v>
      </c>
      <c r="T5" s="62">
        <f t="shared" si="1"/>
        <v>1309.279466635814</v>
      </c>
      <c r="U5" s="63">
        <v>68739731</v>
      </c>
      <c r="V5" s="64">
        <f t="shared" si="2"/>
        <v>-0.341491182151993</v>
      </c>
      <c r="W5" s="49">
        <v>143554926</v>
      </c>
      <c r="X5" s="49">
        <v>109411</v>
      </c>
      <c r="Y5" s="65">
        <f t="shared" si="3"/>
        <v>1312.070321996874</v>
      </c>
    </row>
    <row r="6" spans="1:25" ht="30" customHeight="1">
      <c r="A6" s="40">
        <v>3</v>
      </c>
      <c r="B6" s="41"/>
      <c r="C6" s="67" t="s">
        <v>26</v>
      </c>
      <c r="D6" s="56">
        <v>41851</v>
      </c>
      <c r="E6" s="68" t="s">
        <v>27</v>
      </c>
      <c r="F6" s="48">
        <v>51</v>
      </c>
      <c r="G6" s="48" t="s">
        <v>23</v>
      </c>
      <c r="H6" s="69">
        <v>3</v>
      </c>
      <c r="I6" s="70">
        <v>5903204</v>
      </c>
      <c r="J6" s="70">
        <v>4570</v>
      </c>
      <c r="K6" s="70">
        <v>5649333</v>
      </c>
      <c r="L6" s="70">
        <v>4349</v>
      </c>
      <c r="M6" s="70">
        <v>7241159</v>
      </c>
      <c r="N6" s="70">
        <v>5405</v>
      </c>
      <c r="O6" s="70">
        <v>5183964</v>
      </c>
      <c r="P6" s="70">
        <v>4063</v>
      </c>
      <c r="Q6" s="61">
        <f t="shared" si="4"/>
        <v>23977660</v>
      </c>
      <c r="R6" s="61">
        <f t="shared" si="4"/>
        <v>18387</v>
      </c>
      <c r="S6" s="62" t="e">
        <f t="shared" si="0"/>
        <v>#VALUE!</v>
      </c>
      <c r="T6" s="62">
        <f t="shared" si="1"/>
        <v>1304.0550388861695</v>
      </c>
      <c r="U6" s="63">
        <v>33359067</v>
      </c>
      <c r="V6" s="64">
        <f t="shared" si="2"/>
        <v>-0.2812251014094609</v>
      </c>
      <c r="W6" s="71">
        <v>151973572</v>
      </c>
      <c r="X6" s="71">
        <v>119468</v>
      </c>
      <c r="Y6" s="65">
        <f t="shared" si="3"/>
        <v>1272.086014665015</v>
      </c>
    </row>
    <row r="7" spans="1:25" ht="30" customHeight="1">
      <c r="A7" s="40">
        <v>4</v>
      </c>
      <c r="B7" s="41"/>
      <c r="C7" s="55" t="s">
        <v>28</v>
      </c>
      <c r="D7" s="56">
        <v>41858</v>
      </c>
      <c r="E7" s="57" t="s">
        <v>22</v>
      </c>
      <c r="F7" s="58">
        <v>55</v>
      </c>
      <c r="G7" s="58" t="s">
        <v>23</v>
      </c>
      <c r="H7" s="59">
        <v>2</v>
      </c>
      <c r="I7" s="60">
        <v>6298378</v>
      </c>
      <c r="J7" s="60">
        <v>4967</v>
      </c>
      <c r="K7" s="60">
        <v>4118590</v>
      </c>
      <c r="L7" s="60">
        <v>3245</v>
      </c>
      <c r="M7" s="60">
        <v>5560785</v>
      </c>
      <c r="N7" s="60">
        <v>4298</v>
      </c>
      <c r="O7" s="60">
        <v>5390500</v>
      </c>
      <c r="P7" s="60">
        <v>4209</v>
      </c>
      <c r="Q7" s="61">
        <f t="shared" si="4"/>
        <v>21368253</v>
      </c>
      <c r="R7" s="61">
        <f t="shared" si="4"/>
        <v>16719</v>
      </c>
      <c r="S7" s="62" t="e">
        <f t="shared" si="0"/>
        <v>#VALUE!</v>
      </c>
      <c r="T7" s="62">
        <f t="shared" si="1"/>
        <v>1278.082002512112</v>
      </c>
      <c r="U7" s="63">
        <v>28020442</v>
      </c>
      <c r="V7" s="64">
        <f t="shared" si="2"/>
        <v>-0.23740485606900846</v>
      </c>
      <c r="W7" s="49">
        <v>61919043</v>
      </c>
      <c r="X7" s="49">
        <v>48359</v>
      </c>
      <c r="Y7" s="65">
        <f t="shared" si="3"/>
        <v>1280.4037097541307</v>
      </c>
    </row>
    <row r="8" spans="1:25" ht="30" customHeight="1">
      <c r="A8" s="40">
        <v>5</v>
      </c>
      <c r="B8" s="41"/>
      <c r="C8" s="55" t="s">
        <v>29</v>
      </c>
      <c r="D8" s="56">
        <v>41865</v>
      </c>
      <c r="E8" s="57" t="s">
        <v>30</v>
      </c>
      <c r="F8" s="58">
        <v>32</v>
      </c>
      <c r="G8" s="58" t="s">
        <v>23</v>
      </c>
      <c r="H8" s="59">
        <v>1</v>
      </c>
      <c r="I8" s="72">
        <v>3572030</v>
      </c>
      <c r="J8" s="72">
        <v>2649</v>
      </c>
      <c r="K8" s="72">
        <v>3323055</v>
      </c>
      <c r="L8" s="72">
        <v>2426</v>
      </c>
      <c r="M8" s="72">
        <v>4803550</v>
      </c>
      <c r="N8" s="72">
        <v>3400</v>
      </c>
      <c r="O8" s="72">
        <v>3457880</v>
      </c>
      <c r="P8" s="72">
        <v>2528</v>
      </c>
      <c r="Q8" s="61">
        <f>+I8+K8+M8+O8</f>
        <v>15156515</v>
      </c>
      <c r="R8" s="61">
        <f>+J8+L8+N8+P8</f>
        <v>11003</v>
      </c>
      <c r="S8" s="62" t="e">
        <f t="shared" si="0"/>
        <v>#VALUE!</v>
      </c>
      <c r="T8" s="62">
        <f t="shared" si="1"/>
        <v>1377.489321094247</v>
      </c>
      <c r="U8" s="63">
        <v>0</v>
      </c>
      <c r="V8" s="64">
        <f t="shared" si="2"/>
      </c>
      <c r="W8" s="73">
        <v>15156515</v>
      </c>
      <c r="X8" s="73">
        <v>11003</v>
      </c>
      <c r="Y8" s="65">
        <f t="shared" si="3"/>
        <v>1377.489321094247</v>
      </c>
    </row>
    <row r="9" spans="1:25" ht="30" customHeight="1">
      <c r="A9" s="40">
        <v>6</v>
      </c>
      <c r="B9" s="41"/>
      <c r="C9" s="55" t="s">
        <v>31</v>
      </c>
      <c r="D9" s="56">
        <v>41809</v>
      </c>
      <c r="E9" s="57" t="s">
        <v>27</v>
      </c>
      <c r="F9" s="58">
        <v>61</v>
      </c>
      <c r="G9" s="58" t="s">
        <v>23</v>
      </c>
      <c r="H9" s="59">
        <v>9</v>
      </c>
      <c r="I9" s="70">
        <v>2927860</v>
      </c>
      <c r="J9" s="70">
        <v>2155</v>
      </c>
      <c r="K9" s="70">
        <v>1690190</v>
      </c>
      <c r="L9" s="70">
        <v>1262</v>
      </c>
      <c r="M9" s="70">
        <v>2783080</v>
      </c>
      <c r="N9" s="70">
        <v>2082</v>
      </c>
      <c r="O9" s="70">
        <v>2696295</v>
      </c>
      <c r="P9" s="70">
        <v>2034</v>
      </c>
      <c r="Q9" s="61">
        <f aca="true" t="shared" si="5" ref="Q9:R13">+I9+K9+M9+O9</f>
        <v>10097425</v>
      </c>
      <c r="R9" s="61">
        <f t="shared" si="5"/>
        <v>7533</v>
      </c>
      <c r="S9" s="62" t="e">
        <f t="shared" si="0"/>
        <v>#VALUE!</v>
      </c>
      <c r="T9" s="62">
        <f t="shared" si="1"/>
        <v>1340.4254613035976</v>
      </c>
      <c r="U9" s="63">
        <v>9792600</v>
      </c>
      <c r="V9" s="64">
        <f t="shared" si="2"/>
        <v>0.0311280967260993</v>
      </c>
      <c r="W9" s="71">
        <v>441222305</v>
      </c>
      <c r="X9" s="71">
        <v>333919</v>
      </c>
      <c r="Y9" s="65">
        <f t="shared" si="3"/>
        <v>1321.3453112880668</v>
      </c>
    </row>
    <row r="10" spans="1:25" ht="30" customHeight="1">
      <c r="A10" s="40">
        <v>7</v>
      </c>
      <c r="B10" s="41"/>
      <c r="C10" s="55" t="s">
        <v>32</v>
      </c>
      <c r="D10" s="56">
        <v>41844</v>
      </c>
      <c r="E10" s="57" t="s">
        <v>22</v>
      </c>
      <c r="F10" s="58">
        <v>54</v>
      </c>
      <c r="G10" s="58" t="s">
        <v>23</v>
      </c>
      <c r="H10" s="59">
        <v>4</v>
      </c>
      <c r="I10" s="60">
        <v>1959170</v>
      </c>
      <c r="J10" s="60">
        <v>1416</v>
      </c>
      <c r="K10" s="60">
        <v>1779869</v>
      </c>
      <c r="L10" s="60">
        <v>1237</v>
      </c>
      <c r="M10" s="60">
        <v>2880420</v>
      </c>
      <c r="N10" s="60">
        <v>1962</v>
      </c>
      <c r="O10" s="60">
        <v>2037296</v>
      </c>
      <c r="P10" s="60">
        <v>1408</v>
      </c>
      <c r="Q10" s="61">
        <f t="shared" si="5"/>
        <v>8656755</v>
      </c>
      <c r="R10" s="61">
        <f t="shared" si="5"/>
        <v>6023</v>
      </c>
      <c r="S10" s="62" t="e">
        <f t="shared" si="0"/>
        <v>#VALUE!</v>
      </c>
      <c r="T10" s="62">
        <f t="shared" si="1"/>
        <v>1437.2829154906192</v>
      </c>
      <c r="U10" s="63">
        <v>16753855</v>
      </c>
      <c r="V10" s="64">
        <f t="shared" si="2"/>
        <v>-0.4832977246132308</v>
      </c>
      <c r="W10" s="49">
        <v>158649500</v>
      </c>
      <c r="X10" s="49">
        <v>107123</v>
      </c>
      <c r="Y10" s="65">
        <f t="shared" si="3"/>
        <v>1481.0031459163765</v>
      </c>
    </row>
    <row r="11" spans="1:25" ht="30" customHeight="1">
      <c r="A11" s="40">
        <v>8</v>
      </c>
      <c r="B11" s="41"/>
      <c r="C11" s="55" t="s">
        <v>33</v>
      </c>
      <c r="D11" s="56">
        <v>41823</v>
      </c>
      <c r="E11" s="57" t="s">
        <v>27</v>
      </c>
      <c r="F11" s="58">
        <v>52</v>
      </c>
      <c r="G11" s="58" t="s">
        <v>23</v>
      </c>
      <c r="H11" s="59">
        <v>7</v>
      </c>
      <c r="I11" s="70">
        <v>1754555</v>
      </c>
      <c r="J11" s="70">
        <v>1320</v>
      </c>
      <c r="K11" s="70">
        <v>1229264</v>
      </c>
      <c r="L11" s="70">
        <v>870</v>
      </c>
      <c r="M11" s="70">
        <v>2269250</v>
      </c>
      <c r="N11" s="70">
        <v>1585</v>
      </c>
      <c r="O11" s="70">
        <v>1724460</v>
      </c>
      <c r="P11" s="70">
        <v>1222</v>
      </c>
      <c r="Q11" s="61">
        <f t="shared" si="5"/>
        <v>6977529</v>
      </c>
      <c r="R11" s="61">
        <f t="shared" si="5"/>
        <v>4997</v>
      </c>
      <c r="S11" s="62" t="e">
        <f t="shared" si="0"/>
        <v>#VALUE!</v>
      </c>
      <c r="T11" s="62">
        <f t="shared" si="1"/>
        <v>1396.3436061636983</v>
      </c>
      <c r="U11" s="63">
        <v>8677123</v>
      </c>
      <c r="V11" s="64">
        <f t="shared" si="2"/>
        <v>-0.19587068202214028</v>
      </c>
      <c r="W11" s="71">
        <v>224371079</v>
      </c>
      <c r="X11" s="71">
        <v>174441</v>
      </c>
      <c r="Y11" s="65">
        <f t="shared" si="3"/>
        <v>1286.2290344586422</v>
      </c>
    </row>
    <row r="12" spans="1:25" ht="30" customHeight="1">
      <c r="A12" s="40">
        <v>9</v>
      </c>
      <c r="B12" s="41"/>
      <c r="C12" s="55" t="s">
        <v>34</v>
      </c>
      <c r="D12" s="56">
        <v>41858</v>
      </c>
      <c r="E12" s="57" t="s">
        <v>27</v>
      </c>
      <c r="F12" s="58">
        <v>27</v>
      </c>
      <c r="G12" s="58" t="s">
        <v>23</v>
      </c>
      <c r="H12" s="59">
        <v>2</v>
      </c>
      <c r="I12" s="70">
        <v>1555995</v>
      </c>
      <c r="J12" s="70">
        <v>1161</v>
      </c>
      <c r="K12" s="70">
        <v>1394865</v>
      </c>
      <c r="L12" s="70">
        <v>1019</v>
      </c>
      <c r="M12" s="70">
        <v>2078290</v>
      </c>
      <c r="N12" s="70">
        <v>1508</v>
      </c>
      <c r="O12" s="70">
        <v>1726860</v>
      </c>
      <c r="P12" s="70">
        <v>1234</v>
      </c>
      <c r="Q12" s="61">
        <f t="shared" si="5"/>
        <v>6756010</v>
      </c>
      <c r="R12" s="61">
        <f t="shared" si="5"/>
        <v>4922</v>
      </c>
      <c r="S12" s="62" t="e">
        <f t="shared" si="0"/>
        <v>#VALUE!</v>
      </c>
      <c r="T12" s="62">
        <f t="shared" si="1"/>
        <v>1372.6147907354734</v>
      </c>
      <c r="U12" s="63">
        <v>12549383</v>
      </c>
      <c r="V12" s="64">
        <f t="shared" si="2"/>
        <v>-0.4616460426779548</v>
      </c>
      <c r="W12" s="71">
        <v>25077879</v>
      </c>
      <c r="X12" s="71">
        <v>18265</v>
      </c>
      <c r="Y12" s="65">
        <f t="shared" si="3"/>
        <v>1373.001861483712</v>
      </c>
    </row>
    <row r="13" spans="1:25" ht="30" customHeight="1">
      <c r="A13" s="40">
        <v>10</v>
      </c>
      <c r="B13" s="41"/>
      <c r="C13" s="55" t="s">
        <v>35</v>
      </c>
      <c r="D13" s="56">
        <v>41837</v>
      </c>
      <c r="E13" s="57" t="s">
        <v>22</v>
      </c>
      <c r="F13" s="58">
        <v>60</v>
      </c>
      <c r="G13" s="58" t="s">
        <v>23</v>
      </c>
      <c r="H13" s="59">
        <v>5</v>
      </c>
      <c r="I13" s="60">
        <v>1650193</v>
      </c>
      <c r="J13" s="60">
        <v>1327</v>
      </c>
      <c r="K13" s="60">
        <v>1060020</v>
      </c>
      <c r="L13" s="60">
        <v>813</v>
      </c>
      <c r="M13" s="60">
        <v>1663745</v>
      </c>
      <c r="N13" s="60">
        <v>1257</v>
      </c>
      <c r="O13" s="60">
        <v>1560545</v>
      </c>
      <c r="P13" s="60">
        <v>1170</v>
      </c>
      <c r="Q13" s="61">
        <f t="shared" si="5"/>
        <v>5934503</v>
      </c>
      <c r="R13" s="61">
        <f t="shared" si="5"/>
        <v>4567</v>
      </c>
      <c r="S13" s="62" t="e">
        <f t="shared" si="0"/>
        <v>#VALUE!</v>
      </c>
      <c r="T13" s="62">
        <f t="shared" si="1"/>
        <v>1299.43135537552</v>
      </c>
      <c r="U13" s="63">
        <v>7005804</v>
      </c>
      <c r="V13" s="64">
        <f t="shared" si="2"/>
        <v>-0.1529162106162262</v>
      </c>
      <c r="W13" s="49">
        <v>95068543</v>
      </c>
      <c r="X13" s="49">
        <v>75763</v>
      </c>
      <c r="Y13" s="65">
        <f t="shared" si="3"/>
        <v>1254.8149228515238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46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261900236</v>
      </c>
      <c r="R15" s="27">
        <f>SUM(R4:R14)</f>
        <v>188647</v>
      </c>
      <c r="S15" s="28">
        <f>R15/G15</f>
        <v>4101.021739130435</v>
      </c>
      <c r="T15" s="50">
        <f>Q15/R15</f>
        <v>1388.3085127248246</v>
      </c>
      <c r="U15" s="74">
        <v>195932993</v>
      </c>
      <c r="V15" s="38">
        <f>IF(U15&lt;&gt;0,-(U15-Q15)/U15,"")</f>
        <v>0.3366826688550611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2014-08-19T13:10:21Z</dcterms:modified>
  <cp:category/>
  <cp:version/>
  <cp:contentType/>
  <cp:contentStatus/>
</cp:coreProperties>
</file>