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39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<sst xmlns="http://schemas.openxmlformats.org/spreadsheetml/2006/main" count="61" uniqueCount="38">
  <si>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</si>
  <si>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</si>
  <si>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</si>
  <si>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</si>
  <si>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</si>
  <si>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</si>
  <si>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</si>
  <si>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</si>
  <si>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</si>
  <si>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</si>
  <si>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</si>
  <si>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</si>
  <si>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</si>
  <si>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</si>
  <si>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</si>
  <si>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</si>
  <si>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</si>
  <si>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</si>
  <si>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</si>
  <si>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</si>
  <si>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</si>
  <si>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Equalizer</t>
  </si>
  <si>
    <t>InterCom</t>
  </si>
  <si>
    <t>n/a</t>
  </si>
  <si>
    <t>The Maze Runner</t>
  </si>
  <si>
    <t>Let's Be Cops</t>
  </si>
  <si>
    <t>Dolphin Tale 2</t>
  </si>
  <si>
    <t>The Expendables 3</t>
  </si>
  <si>
    <t>ProVideo</t>
  </si>
  <si>
    <t>Guardians of the Galaxy</t>
  </si>
  <si>
    <t>Forum Hungary</t>
  </si>
  <si>
    <t>Lucy</t>
  </si>
  <si>
    <t>UIP</t>
  </si>
  <si>
    <t>The Giver</t>
  </si>
  <si>
    <t>Big Bang Media</t>
  </si>
  <si>
    <t>Boyhood</t>
  </si>
  <si>
    <t>Maya the Bee Movie</t>
  </si>
  <si>
    <t>Cinetel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</si>
</sst>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3" fontId="14" fillId="34" borderId="26" xfId="47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449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161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SEPTEMBER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G2" sqref="G2:G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28125" style="0" customWidth="1"/>
    <col min="4" max="4" width="13.28125" style="0" customWidth="1"/>
    <col min="5" max="5" width="16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41907</v>
      </c>
      <c r="E4" s="57" t="s">
        <v>22</v>
      </c>
      <c r="F4" s="58">
        <v>48</v>
      </c>
      <c r="G4" s="58" t="s">
        <v>23</v>
      </c>
      <c r="H4" s="58">
        <v>1</v>
      </c>
      <c r="I4" s="59">
        <v>5559885</v>
      </c>
      <c r="J4" s="59">
        <v>4120</v>
      </c>
      <c r="K4" s="59">
        <v>7727430</v>
      </c>
      <c r="L4" s="59">
        <v>5572</v>
      </c>
      <c r="M4" s="59">
        <v>12726950</v>
      </c>
      <c r="N4" s="59">
        <v>9057</v>
      </c>
      <c r="O4" s="59">
        <v>8864485</v>
      </c>
      <c r="P4" s="59">
        <v>6265</v>
      </c>
      <c r="Q4" s="60">
        <f aca="true" t="shared" si="0" ref="Q4:R7">+I4+K4+M4+O4</f>
        <v>34878750</v>
      </c>
      <c r="R4" s="60">
        <f t="shared" si="0"/>
        <v>25014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1394.3691532741664</v>
      </c>
      <c r="U4" s="62">
        <v>0</v>
      </c>
      <c r="V4" s="63">
        <f aca="true" t="shared" si="3" ref="V4:V13">IF(U4&lt;&gt;0,-(U4-Q4)/U4,"")</f>
      </c>
      <c r="W4" s="64">
        <v>34878750</v>
      </c>
      <c r="X4" s="64">
        <v>25014</v>
      </c>
      <c r="Y4" s="61">
        <f aca="true" t="shared" si="4" ref="Y4:Y13">W4/X4</f>
        <v>1394.3691532741664</v>
      </c>
    </row>
    <row r="5" spans="1:25" ht="30" customHeight="1">
      <c r="A5" s="40">
        <v>2</v>
      </c>
      <c r="B5" s="41"/>
      <c r="C5" s="55" t="s">
        <v>24</v>
      </c>
      <c r="D5" s="56">
        <v>41900</v>
      </c>
      <c r="E5" s="57" t="s">
        <v>22</v>
      </c>
      <c r="F5" s="58">
        <v>39</v>
      </c>
      <c r="G5" s="58" t="s">
        <v>23</v>
      </c>
      <c r="H5" s="58">
        <v>2</v>
      </c>
      <c r="I5" s="65">
        <v>2303390</v>
      </c>
      <c r="J5" s="65">
        <v>1914</v>
      </c>
      <c r="K5" s="65">
        <v>4392030</v>
      </c>
      <c r="L5" s="65">
        <v>3429</v>
      </c>
      <c r="M5" s="65">
        <v>7328330</v>
      </c>
      <c r="N5" s="65">
        <v>5518</v>
      </c>
      <c r="O5" s="65">
        <v>4385785</v>
      </c>
      <c r="P5" s="65">
        <v>3235</v>
      </c>
      <c r="Q5" s="60">
        <f t="shared" si="0"/>
        <v>18409535</v>
      </c>
      <c r="R5" s="60">
        <f t="shared" si="0"/>
        <v>14096</v>
      </c>
      <c r="S5" s="61" t="e">
        <f t="shared" si="1"/>
        <v>#VALUE!</v>
      </c>
      <c r="T5" s="61">
        <f t="shared" si="2"/>
        <v>1306.0112797956867</v>
      </c>
      <c r="U5" s="62">
        <v>28260228</v>
      </c>
      <c r="V5" s="63">
        <f t="shared" si="3"/>
        <v>-0.3485708961725291</v>
      </c>
      <c r="W5" s="66">
        <v>56230474</v>
      </c>
      <c r="X5" s="66">
        <v>42749</v>
      </c>
      <c r="Y5" s="61">
        <f t="shared" si="4"/>
        <v>1315.363493882898</v>
      </c>
    </row>
    <row r="6" spans="1:25" ht="30" customHeight="1">
      <c r="A6" s="40">
        <v>3</v>
      </c>
      <c r="B6" s="41"/>
      <c r="C6" s="55" t="s">
        <v>25</v>
      </c>
      <c r="D6" s="56">
        <v>41893</v>
      </c>
      <c r="E6" s="57" t="s">
        <v>22</v>
      </c>
      <c r="F6" s="58">
        <v>37</v>
      </c>
      <c r="G6" s="58" t="s">
        <v>23</v>
      </c>
      <c r="H6" s="58">
        <v>3</v>
      </c>
      <c r="I6" s="65">
        <v>1610325</v>
      </c>
      <c r="J6" s="65">
        <v>1304</v>
      </c>
      <c r="K6" s="65">
        <v>3460310</v>
      </c>
      <c r="L6" s="65">
        <v>2727</v>
      </c>
      <c r="M6" s="65">
        <v>7045045</v>
      </c>
      <c r="N6" s="65">
        <v>5326</v>
      </c>
      <c r="O6" s="65">
        <v>3858880</v>
      </c>
      <c r="P6" s="65">
        <v>2877</v>
      </c>
      <c r="Q6" s="60">
        <f t="shared" si="0"/>
        <v>15974560</v>
      </c>
      <c r="R6" s="60">
        <f t="shared" si="0"/>
        <v>12234</v>
      </c>
      <c r="S6" s="61" t="e">
        <f t="shared" si="1"/>
        <v>#VALUE!</v>
      </c>
      <c r="T6" s="61">
        <f t="shared" si="2"/>
        <v>1305.7511852215139</v>
      </c>
      <c r="U6" s="62">
        <v>20779705</v>
      </c>
      <c r="V6" s="63">
        <f t="shared" si="3"/>
        <v>-0.2312422144587712</v>
      </c>
      <c r="W6" s="66">
        <v>85568396</v>
      </c>
      <c r="X6" s="66">
        <v>66494</v>
      </c>
      <c r="Y6" s="61">
        <f t="shared" si="4"/>
        <v>1286.8589045628178</v>
      </c>
    </row>
    <row r="7" spans="1:25" ht="30" customHeight="1">
      <c r="A7" s="40">
        <v>4</v>
      </c>
      <c r="B7" s="41"/>
      <c r="C7" s="55" t="s">
        <v>26</v>
      </c>
      <c r="D7" s="56">
        <v>41907</v>
      </c>
      <c r="E7" s="57" t="s">
        <v>22</v>
      </c>
      <c r="F7" s="58">
        <v>45</v>
      </c>
      <c r="G7" s="58" t="s">
        <v>23</v>
      </c>
      <c r="H7" s="58">
        <v>1</v>
      </c>
      <c r="I7" s="65">
        <v>429920</v>
      </c>
      <c r="J7" s="65">
        <v>373</v>
      </c>
      <c r="K7" s="65">
        <v>1328090</v>
      </c>
      <c r="L7" s="65">
        <v>1055</v>
      </c>
      <c r="M7" s="65">
        <v>4346930</v>
      </c>
      <c r="N7" s="65">
        <v>3434</v>
      </c>
      <c r="O7" s="65">
        <v>3390415</v>
      </c>
      <c r="P7" s="65">
        <v>2770</v>
      </c>
      <c r="Q7" s="60">
        <f t="shared" si="0"/>
        <v>9495355</v>
      </c>
      <c r="R7" s="60">
        <f t="shared" si="0"/>
        <v>7632</v>
      </c>
      <c r="S7" s="61" t="e">
        <f t="shared" si="1"/>
        <v>#VALUE!</v>
      </c>
      <c r="T7" s="61">
        <f t="shared" si="2"/>
        <v>1244.150288259958</v>
      </c>
      <c r="U7" s="62">
        <v>0</v>
      </c>
      <c r="V7" s="63">
        <f t="shared" si="3"/>
      </c>
      <c r="W7" s="66">
        <v>9495355</v>
      </c>
      <c r="X7" s="66">
        <v>7632</v>
      </c>
      <c r="Y7" s="61">
        <f t="shared" si="4"/>
        <v>1244.150288259958</v>
      </c>
    </row>
    <row r="8" spans="1:25" ht="30" customHeight="1">
      <c r="A8" s="40">
        <v>5</v>
      </c>
      <c r="B8" s="41"/>
      <c r="C8" s="55" t="s">
        <v>27</v>
      </c>
      <c r="D8" s="56">
        <v>41877</v>
      </c>
      <c r="E8" s="57" t="s">
        <v>28</v>
      </c>
      <c r="F8" s="58">
        <v>32</v>
      </c>
      <c r="G8" s="58" t="s">
        <v>23</v>
      </c>
      <c r="H8" s="58">
        <v>5</v>
      </c>
      <c r="I8" s="67">
        <v>516810</v>
      </c>
      <c r="J8" s="68">
        <v>385</v>
      </c>
      <c r="K8" s="67">
        <v>1120740</v>
      </c>
      <c r="L8" s="68">
        <v>850</v>
      </c>
      <c r="M8" s="67">
        <v>2422880</v>
      </c>
      <c r="N8" s="67">
        <v>1764</v>
      </c>
      <c r="O8" s="67">
        <v>1331110</v>
      </c>
      <c r="P8" s="68">
        <v>946</v>
      </c>
      <c r="Q8" s="60">
        <f aca="true" t="shared" si="5" ref="Q8:R11">+I8+K8+M8+O8</f>
        <v>5391540</v>
      </c>
      <c r="R8" s="60">
        <f t="shared" si="5"/>
        <v>3945</v>
      </c>
      <c r="S8" s="61" t="e">
        <f t="shared" si="1"/>
        <v>#VALUE!</v>
      </c>
      <c r="T8" s="61">
        <f t="shared" si="2"/>
        <v>1366.6768060836503</v>
      </c>
      <c r="U8" s="62">
        <v>8296669</v>
      </c>
      <c r="V8" s="63">
        <f t="shared" si="3"/>
        <v>-0.3501560686583977</v>
      </c>
      <c r="W8" s="62">
        <v>146112155</v>
      </c>
      <c r="X8" s="62">
        <v>110009</v>
      </c>
      <c r="Y8" s="61">
        <f t="shared" si="4"/>
        <v>1328.1836486105683</v>
      </c>
    </row>
    <row r="9" spans="1:25" ht="30" customHeight="1">
      <c r="A9" s="40">
        <v>6</v>
      </c>
      <c r="B9" s="41"/>
      <c r="C9" s="55" t="s">
        <v>29</v>
      </c>
      <c r="D9" s="56">
        <v>41865</v>
      </c>
      <c r="E9" s="57" t="s">
        <v>30</v>
      </c>
      <c r="F9" s="58">
        <v>55</v>
      </c>
      <c r="G9" s="58" t="s">
        <v>23</v>
      </c>
      <c r="H9" s="58">
        <v>7</v>
      </c>
      <c r="I9" s="69">
        <v>546570</v>
      </c>
      <c r="J9" s="69">
        <v>382</v>
      </c>
      <c r="K9" s="69">
        <v>929640</v>
      </c>
      <c r="L9" s="69">
        <v>633</v>
      </c>
      <c r="M9" s="69">
        <v>2399810</v>
      </c>
      <c r="N9" s="69">
        <v>1616</v>
      </c>
      <c r="O9" s="69">
        <v>1432195</v>
      </c>
      <c r="P9" s="69">
        <v>1002</v>
      </c>
      <c r="Q9" s="60">
        <f t="shared" si="5"/>
        <v>5308215</v>
      </c>
      <c r="R9" s="60">
        <f t="shared" si="5"/>
        <v>3633</v>
      </c>
      <c r="S9" s="61" t="e">
        <f t="shared" si="1"/>
        <v>#VALUE!</v>
      </c>
      <c r="T9" s="61">
        <f t="shared" si="2"/>
        <v>1461.110652353427</v>
      </c>
      <c r="U9" s="62">
        <v>7638547</v>
      </c>
      <c r="V9" s="63">
        <f t="shared" si="3"/>
        <v>-0.30507529769732383</v>
      </c>
      <c r="W9" s="69">
        <v>366135766</v>
      </c>
      <c r="X9" s="69">
        <v>252024</v>
      </c>
      <c r="Y9" s="61">
        <f t="shared" si="4"/>
        <v>1452.781346220995</v>
      </c>
    </row>
    <row r="10" spans="1:25" ht="30" customHeight="1">
      <c r="A10" s="40">
        <v>7</v>
      </c>
      <c r="B10" s="41"/>
      <c r="C10" s="55" t="s">
        <v>33</v>
      </c>
      <c r="D10" s="56">
        <v>41893</v>
      </c>
      <c r="E10" s="57" t="s">
        <v>34</v>
      </c>
      <c r="F10" s="58">
        <v>50</v>
      </c>
      <c r="G10" s="58" t="s">
        <v>23</v>
      </c>
      <c r="H10" s="58">
        <v>3</v>
      </c>
      <c r="I10" s="69">
        <v>591670</v>
      </c>
      <c r="J10" s="69">
        <v>480</v>
      </c>
      <c r="K10" s="69">
        <v>1173825</v>
      </c>
      <c r="L10" s="69">
        <v>898</v>
      </c>
      <c r="M10" s="69">
        <v>2079065</v>
      </c>
      <c r="N10" s="69">
        <v>1520</v>
      </c>
      <c r="O10" s="69">
        <v>1339970</v>
      </c>
      <c r="P10" s="69">
        <v>971</v>
      </c>
      <c r="Q10" s="60">
        <f t="shared" si="5"/>
        <v>5184530</v>
      </c>
      <c r="R10" s="60">
        <f t="shared" si="5"/>
        <v>3869</v>
      </c>
      <c r="S10" s="61" t="e">
        <f t="shared" si="1"/>
        <v>#VALUE!</v>
      </c>
      <c r="T10" s="61">
        <f t="shared" si="2"/>
        <v>1340.0180925303696</v>
      </c>
      <c r="U10" s="62">
        <v>8865020</v>
      </c>
      <c r="V10" s="63">
        <f t="shared" si="3"/>
        <v>-0.4151699601354537</v>
      </c>
      <c r="W10" s="48">
        <v>44397912</v>
      </c>
      <c r="X10" s="48">
        <v>33531</v>
      </c>
      <c r="Y10" s="61">
        <f t="shared" si="4"/>
        <v>1324.085532790552</v>
      </c>
    </row>
    <row r="11" spans="1:25" ht="30" customHeight="1">
      <c r="A11" s="40">
        <v>8</v>
      </c>
      <c r="B11" s="41"/>
      <c r="C11" s="55" t="s">
        <v>31</v>
      </c>
      <c r="D11" s="56">
        <v>41858</v>
      </c>
      <c r="E11" s="57" t="s">
        <v>32</v>
      </c>
      <c r="F11" s="58">
        <v>45</v>
      </c>
      <c r="G11" s="58">
        <v>23</v>
      </c>
      <c r="H11" s="58">
        <v>8</v>
      </c>
      <c r="I11" s="70">
        <v>471683</v>
      </c>
      <c r="J11" s="70">
        <v>359</v>
      </c>
      <c r="K11" s="70">
        <v>984725</v>
      </c>
      <c r="L11" s="70">
        <v>683</v>
      </c>
      <c r="M11" s="70">
        <v>1855130</v>
      </c>
      <c r="N11" s="70">
        <v>1268</v>
      </c>
      <c r="O11" s="70">
        <v>948550</v>
      </c>
      <c r="P11" s="70">
        <v>674</v>
      </c>
      <c r="Q11" s="60">
        <f t="shared" si="5"/>
        <v>4260088</v>
      </c>
      <c r="R11" s="60">
        <f t="shared" si="5"/>
        <v>2984</v>
      </c>
      <c r="S11" s="61">
        <f t="shared" si="1"/>
        <v>129.7391304347826</v>
      </c>
      <c r="T11" s="61">
        <f t="shared" si="2"/>
        <v>1427.6434316353887</v>
      </c>
      <c r="U11" s="62">
        <v>5961024</v>
      </c>
      <c r="V11" s="63">
        <f t="shared" si="3"/>
        <v>-0.28534292094781033</v>
      </c>
      <c r="W11" s="48">
        <v>264377938</v>
      </c>
      <c r="X11" s="48">
        <v>202822</v>
      </c>
      <c r="Y11" s="61">
        <f t="shared" si="4"/>
        <v>1303.4973424973623</v>
      </c>
    </row>
    <row r="12" spans="1:25" ht="30" customHeight="1">
      <c r="A12" s="40">
        <v>9</v>
      </c>
      <c r="B12" s="41"/>
      <c r="C12" s="55" t="s">
        <v>36</v>
      </c>
      <c r="D12" s="56">
        <v>41907</v>
      </c>
      <c r="E12" s="57" t="s">
        <v>37</v>
      </c>
      <c r="F12" s="58">
        <v>46</v>
      </c>
      <c r="G12" s="58" t="s">
        <v>23</v>
      </c>
      <c r="H12" s="58">
        <v>1</v>
      </c>
      <c r="I12" s="72">
        <v>362110</v>
      </c>
      <c r="J12" s="72">
        <v>334</v>
      </c>
      <c r="K12" s="69">
        <v>521725</v>
      </c>
      <c r="L12" s="69">
        <v>451</v>
      </c>
      <c r="M12" s="69">
        <v>1636130</v>
      </c>
      <c r="N12" s="69">
        <v>1310</v>
      </c>
      <c r="O12" s="69">
        <v>1608085</v>
      </c>
      <c r="P12" s="69">
        <v>1261</v>
      </c>
      <c r="Q12" s="60">
        <f>+I12+K12+M12+O12</f>
        <v>4128050</v>
      </c>
      <c r="R12" s="60">
        <f>+J12+L12+N12+P12</f>
        <v>3356</v>
      </c>
      <c r="S12" s="61" t="e">
        <f t="shared" si="1"/>
        <v>#VALUE!</v>
      </c>
      <c r="T12" s="61">
        <f t="shared" si="2"/>
        <v>1230.0506555423124</v>
      </c>
      <c r="U12" s="71">
        <v>0</v>
      </c>
      <c r="V12" s="63">
        <f t="shared" si="3"/>
      </c>
      <c r="W12" s="60">
        <v>4128050</v>
      </c>
      <c r="X12" s="60">
        <v>3356</v>
      </c>
      <c r="Y12" s="61">
        <f t="shared" si="4"/>
        <v>1230.0506555423124</v>
      </c>
    </row>
    <row r="13" spans="1:25" ht="30" customHeight="1">
      <c r="A13" s="40">
        <v>10</v>
      </c>
      <c r="B13" s="41"/>
      <c r="C13" s="55" t="s">
        <v>35</v>
      </c>
      <c r="D13" s="56">
        <v>41900</v>
      </c>
      <c r="E13" s="57" t="s">
        <v>32</v>
      </c>
      <c r="F13" s="58">
        <v>15</v>
      </c>
      <c r="G13" s="58">
        <v>15</v>
      </c>
      <c r="H13" s="58">
        <v>2</v>
      </c>
      <c r="I13" s="70">
        <v>504720</v>
      </c>
      <c r="J13" s="70">
        <v>412</v>
      </c>
      <c r="K13" s="70">
        <v>914925</v>
      </c>
      <c r="L13" s="70">
        <v>647</v>
      </c>
      <c r="M13" s="70">
        <v>1493925</v>
      </c>
      <c r="N13" s="70">
        <v>1089</v>
      </c>
      <c r="O13" s="70">
        <v>1001115</v>
      </c>
      <c r="P13" s="70">
        <v>733</v>
      </c>
      <c r="Q13" s="60">
        <f>+I13+K13+M13+O13</f>
        <v>3914685</v>
      </c>
      <c r="R13" s="60">
        <f>+J13+L13+N13+P13</f>
        <v>2881</v>
      </c>
      <c r="S13" s="61">
        <f t="shared" si="1"/>
        <v>192.06666666666666</v>
      </c>
      <c r="T13" s="61">
        <f t="shared" si="2"/>
        <v>1358.793821589726</v>
      </c>
      <c r="U13" s="62">
        <v>3514450</v>
      </c>
      <c r="V13" s="63">
        <f t="shared" si="3"/>
        <v>0.11388268434605699</v>
      </c>
      <c r="W13" s="48">
        <v>9797835</v>
      </c>
      <c r="X13" s="48">
        <v>7456</v>
      </c>
      <c r="Y13" s="61">
        <f t="shared" si="4"/>
        <v>1314.0873122317596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38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106945308</v>
      </c>
      <c r="R15" s="27">
        <f>SUM(R4:R14)</f>
        <v>79644</v>
      </c>
      <c r="S15" s="28">
        <f>R15/G15</f>
        <v>2095.8947368421054</v>
      </c>
      <c r="T15" s="49">
        <f>Q15/R15</f>
        <v>1342.7917733915926</v>
      </c>
      <c r="U15" s="54">
        <v>99308303</v>
      </c>
      <c r="V15" s="38">
        <f>IF(U15&lt;&gt;0,-(U15-Q15)/U15,"")</f>
        <v>0.0769019786794665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2014-09-30T12:44:36Z</dcterms:modified>
  <cp:category/>
  <cp:version/>
  <cp:contentType/>
  <cp:contentStatus/>
</cp:coreProperties>
</file>